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EPBACKUP\lgomezl\OBRAS - INVERSIÓN 2019\INVITACIONES Y EVALUACIONES\DIS016-2019. PROYECTO RAMAL GENERAL XOCHIMILCO – EL JORDÁN\"/>
    </mc:Choice>
  </mc:AlternateContent>
  <xr:revisionPtr revIDLastSave="0" documentId="13_ncr:1_{2C4A6DAF-D96F-43D2-B3A1-51C28132FF4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ANTIDADE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2" i="9" l="1"/>
  <c r="I91" i="9"/>
  <c r="I90" i="9"/>
  <c r="I89" i="9"/>
  <c r="I88" i="9"/>
  <c r="I87" i="9"/>
  <c r="H81" i="9"/>
  <c r="H82" i="9"/>
  <c r="H58" i="9"/>
  <c r="H60" i="9"/>
  <c r="H62" i="9"/>
  <c r="H64" i="9"/>
  <c r="H66" i="9"/>
  <c r="H68" i="9"/>
  <c r="H70" i="9"/>
  <c r="H72" i="9"/>
  <c r="H74" i="9"/>
  <c r="H76" i="9"/>
  <c r="H77" i="9"/>
  <c r="H78" i="9"/>
  <c r="H56" i="9"/>
  <c r="H10" i="9"/>
  <c r="H12" i="9"/>
  <c r="H14" i="9"/>
  <c r="H16" i="9"/>
  <c r="H18" i="9"/>
  <c r="H20" i="9"/>
  <c r="H22" i="9"/>
  <c r="H24" i="9"/>
  <c r="H26" i="9"/>
  <c r="H28" i="9"/>
  <c r="H30" i="9"/>
  <c r="H32" i="9"/>
  <c r="H34" i="9"/>
  <c r="H36" i="9"/>
  <c r="H38" i="9"/>
  <c r="H40" i="9"/>
  <c r="H42" i="9"/>
  <c r="H44" i="9"/>
  <c r="H46" i="9"/>
  <c r="H48" i="9"/>
  <c r="H50" i="9"/>
  <c r="H52" i="9"/>
  <c r="H8" i="9"/>
  <c r="I66" i="9" l="1"/>
  <c r="I46" i="9"/>
  <c r="I8" i="9"/>
  <c r="I77" i="9" l="1"/>
  <c r="I81" i="9"/>
  <c r="I82" i="9"/>
  <c r="I78" i="9"/>
  <c r="I58" i="9"/>
  <c r="I60" i="9"/>
  <c r="I62" i="9"/>
  <c r="I64" i="9"/>
  <c r="I68" i="9"/>
  <c r="I70" i="9"/>
  <c r="I72" i="9"/>
  <c r="I74" i="9"/>
  <c r="I76" i="9"/>
  <c r="I56" i="9"/>
  <c r="I10" i="9"/>
  <c r="I12" i="9"/>
  <c r="I14" i="9"/>
  <c r="I16" i="9"/>
  <c r="I18" i="9"/>
  <c r="I20" i="9"/>
  <c r="I22" i="9"/>
  <c r="I24" i="9"/>
  <c r="I26" i="9"/>
  <c r="I28" i="9"/>
  <c r="I30" i="9"/>
  <c r="I32" i="9"/>
  <c r="I34" i="9"/>
  <c r="I36" i="9"/>
  <c r="I38" i="9"/>
  <c r="I40" i="9"/>
  <c r="I42" i="9"/>
  <c r="I44" i="9"/>
  <c r="I48" i="9"/>
  <c r="I50" i="9"/>
  <c r="I52" i="9"/>
  <c r="I83" i="9" l="1"/>
  <c r="I85" i="9" s="1"/>
  <c r="A17" i="9"/>
  <c r="A19" i="9" s="1"/>
</calcChain>
</file>

<file path=xl/sharedStrings.xml><?xml version="1.0" encoding="utf-8"?>
<sst xmlns="http://schemas.openxmlformats.org/spreadsheetml/2006/main" count="137" uniqueCount="71">
  <si>
    <t>ITEM</t>
  </si>
  <si>
    <t>TOTAL</t>
  </si>
  <si>
    <t>ACTIVIDAD</t>
  </si>
  <si>
    <t>UND.</t>
  </si>
  <si>
    <t>CANT.</t>
  </si>
  <si>
    <t>Mano de Obra</t>
  </si>
  <si>
    <t>Transporte</t>
  </si>
  <si>
    <t>H &amp; E</t>
  </si>
  <si>
    <t>UNITARIO</t>
  </si>
  <si>
    <t xml:space="preserve">Transporte e instalación de: </t>
  </si>
  <si>
    <t>U</t>
  </si>
  <si>
    <t>m</t>
  </si>
  <si>
    <t>Cable de acero galvanizado de 3/8" para cable de guarda</t>
  </si>
  <si>
    <t>OTROS CONCEPTOS</t>
  </si>
  <si>
    <t>Servicio de carro canasta en línea viva EEP</t>
  </si>
  <si>
    <t>HORAS</t>
  </si>
  <si>
    <t xml:space="preserve">Planos Record </t>
  </si>
  <si>
    <t>Apoyo: Suspensión sencilla triangular -13.2 kV (SST2) Apoyo de 12m x 750 kg</t>
  </si>
  <si>
    <t>Apoyo: Suspensión sencilla triangular -13.2 kV (SST2*) Sin poste</t>
  </si>
  <si>
    <t>Apoyo: Suspensión sencilla triangular -13.2 kV (SST2**) Sin poste - Solo cambio de aisladores</t>
  </si>
  <si>
    <t>Apoyo: Suspensión doble triangular -13.2 kV (SDT2*) Sin poste</t>
  </si>
  <si>
    <t>Apoyo: Suspensión sencilla en bandera -13.2 kV (SSB2**) Sin poste - Solo cambio de aisladores</t>
  </si>
  <si>
    <t xml:space="preserve">Apoyo: Terminal sencilla triangular  -13.2 kV (TST2*) Sin poste </t>
  </si>
  <si>
    <t xml:space="preserve">Apoyo: Terminal sencilla triangular  -13.2 kV (TST2**) Sin poste - solo cambio de aisladores </t>
  </si>
  <si>
    <t xml:space="preserve">Apoyo: Terminal doble triangular  -13.2 kV (TDT2*) Sin poste </t>
  </si>
  <si>
    <t xml:space="preserve">Apoyo: Terminal doble triangular  -13.2 kV (TDT2**) Sin poste - solo cambio de aisladores </t>
  </si>
  <si>
    <t>Templete directo a tierra a 13.2 kV (T2)</t>
  </si>
  <si>
    <t>Templete a poste auxiliar  13.2 kV (TPA2*) Sin poste</t>
  </si>
  <si>
    <t xml:space="preserve">Instalación de DPS' </t>
  </si>
  <si>
    <t>Cortacircuitos monopolares</t>
  </si>
  <si>
    <t>Cable semiaislado  4/0  AWG  13.2  KV</t>
  </si>
  <si>
    <t>Cable semiaislado  1/0  AWG  13.2  KV</t>
  </si>
  <si>
    <t>Cable semiaislado 2 AWG  13.2  KV</t>
  </si>
  <si>
    <t>Municipio: Pereira</t>
  </si>
  <si>
    <t>Fecha: Agosto 2019</t>
  </si>
  <si>
    <t>RED  DE MEDIA TENSIÓN 13.2 KV</t>
  </si>
  <si>
    <t xml:space="preserve">Transporte e instalación de </t>
  </si>
  <si>
    <t>DESMONTE, TRASPORTE Y SEÑALIZACIÓN</t>
  </si>
  <si>
    <t>Desmonte y transporte de trafo 30-112,5 kVA y protecciones hasta S/E Pavas o Dosquebradas (en edificios)</t>
  </si>
  <si>
    <t>GL</t>
  </si>
  <si>
    <t xml:space="preserve">Transformador trifásico en poste hasta 75 KVA </t>
  </si>
  <si>
    <t>Reubicación de</t>
  </si>
  <si>
    <t xml:space="preserve">Transformador monofásico en poste hasta 75 KVA </t>
  </si>
  <si>
    <t>Cable trenzado calibre 2</t>
  </si>
  <si>
    <t>Apoyo: Suspensión con tornillo (o abrazadera) 240 / 208 V (ST1) Apoyo de 12m x 750 kg</t>
  </si>
  <si>
    <t>Apoyo: Terminal sencillo con tornillo (o abrazadera) 240 / 208 V (TST1*) Sin poste</t>
  </si>
  <si>
    <t>Apoyo: Terminal doble con tornillo (o abrazadera) 240 / 208 V (TDT1*) Sin poste</t>
  </si>
  <si>
    <t>Apoyo: Suspensión sencilla triangular -13.2 kV (SST2) Apoyo de 12m x 750 kg - poste de fibra de vidrio</t>
  </si>
  <si>
    <t>Caja de derivación para acometida  (CDA) 240/ 208 V</t>
  </si>
  <si>
    <t>Tierra para cable de guarda</t>
  </si>
  <si>
    <t xml:space="preserve">Bajante de neutro a tierra para transformadores </t>
  </si>
  <si>
    <t>Imprevistos</t>
  </si>
  <si>
    <t>Apoyo: Terminal sencilla triangular  -13.2 kV (TST2)  Apoyo 12m x 750 kg</t>
  </si>
  <si>
    <t>Apoyo: Terminal doble triangular  -13.2 kV (TDT2) Apoyo 12m x 750 kg</t>
  </si>
  <si>
    <t>Crucero portacajas centrado trifásico 13.2 kV (CPC2)</t>
  </si>
  <si>
    <t>Crucero portacajas centrado trifásico 13.2 kV (CPC2*) Sin cruceta</t>
  </si>
  <si>
    <t>Apoyo: Suspensión más terminal sencilla  240 / 208 V  Sin poste</t>
  </si>
  <si>
    <t>Desmonte y transporte de red primaria trifásica (3 hilos) 2-4/0 ACSR. Incluye: Cable, Aisladores y otros.</t>
  </si>
  <si>
    <t>Desmonte y transporte de red secundaria trifásica (4hilos) 2 ACSR.</t>
  </si>
  <si>
    <t>Administración</t>
  </si>
  <si>
    <t>Utilidad</t>
  </si>
  <si>
    <t>Proyecto: MANO DE OBRA ELÉCTRICA PARA LA REMODELACIÓN DEL  RAMAL GENERAL XOCHIMILCO – EL JORDÁN</t>
  </si>
  <si>
    <t>RED  DE BAJA TENSIÓN 240 / 208 V</t>
  </si>
  <si>
    <t>COSTOS DIRECTOS</t>
  </si>
  <si>
    <t>COSTOS INDIRECTOS</t>
  </si>
  <si>
    <t>xx%</t>
  </si>
  <si>
    <t>TOTAL COSTOS INDIRECTOS</t>
  </si>
  <si>
    <t>COSTO TOTAL DEL PROYECTO</t>
  </si>
  <si>
    <t>Subtotal</t>
  </si>
  <si>
    <t>IVA Sobre la Utilidad  - 19%</t>
  </si>
  <si>
    <t>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</si>
</sst>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\ _€;[Red]\-#,##0.0\ _€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3" fillId="0" borderId="0"/>
    <xf numFmtId="0" fontId="5" fillId="0" borderId="0"/>
    <xf numFmtId="40" fontId="7" fillId="0" borderId="0" applyFont="0" applyFill="0" applyBorder="0" applyAlignment="0" applyProtection="0"/>
    <xf numFmtId="0" fontId="9" fillId="0" borderId="0"/>
    <xf numFmtId="0" fontId="5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2"/>
    <xf numFmtId="40" fontId="6" fillId="0" borderId="1" xfId="3" applyFont="1" applyBorder="1" applyAlignment="1">
      <alignment horizontal="center"/>
    </xf>
    <xf numFmtId="40" fontId="6" fillId="0" borderId="1" xfId="3" applyFont="1" applyBorder="1" applyAlignment="1">
      <alignment horizontal="center" wrapText="1"/>
    </xf>
    <xf numFmtId="38" fontId="8" fillId="0" borderId="1" xfId="1" applyNumberFormat="1" applyFont="1" applyBorder="1" applyAlignment="1">
      <alignment horizontal="center"/>
    </xf>
    <xf numFmtId="164" fontId="8" fillId="0" borderId="1" xfId="1" applyFont="1" applyBorder="1"/>
    <xf numFmtId="164" fontId="8" fillId="0" borderId="1" xfId="1" applyFont="1" applyBorder="1" applyAlignment="1">
      <alignment horizontal="center"/>
    </xf>
    <xf numFmtId="0" fontId="8" fillId="0" borderId="1" xfId="4" applyFont="1" applyBorder="1" applyAlignment="1">
      <alignment horizontal="center" vertical="center" wrapText="1"/>
    </xf>
    <xf numFmtId="38" fontId="8" fillId="2" borderId="1" xfId="1" applyNumberFormat="1" applyFont="1" applyFill="1" applyBorder="1" applyAlignment="1">
      <alignment horizontal="center"/>
    </xf>
    <xf numFmtId="0" fontId="8" fillId="2" borderId="1" xfId="4" applyFont="1" applyFill="1" applyBorder="1"/>
    <xf numFmtId="164" fontId="8" fillId="2" borderId="1" xfId="1" applyFont="1" applyFill="1" applyBorder="1" applyAlignment="1">
      <alignment horizontal="center"/>
    </xf>
    <xf numFmtId="38" fontId="8" fillId="2" borderId="1" xfId="1" applyNumberFormat="1" applyFont="1" applyFill="1" applyBorder="1" applyAlignment="1">
      <alignment horizontal="right"/>
    </xf>
    <xf numFmtId="164" fontId="3" fillId="0" borderId="1" xfId="1" applyBorder="1"/>
    <xf numFmtId="164" fontId="8" fillId="2" borderId="1" xfId="1" applyFont="1" applyFill="1" applyBorder="1"/>
    <xf numFmtId="164" fontId="8" fillId="2" borderId="1" xfId="1" applyFont="1" applyFill="1" applyBorder="1" applyAlignment="1">
      <alignment wrapText="1"/>
    </xf>
    <xf numFmtId="38" fontId="8" fillId="3" borderId="1" xfId="1" applyNumberFormat="1" applyFont="1" applyFill="1" applyBorder="1" applyAlignment="1">
      <alignment horizontal="center"/>
    </xf>
    <xf numFmtId="164" fontId="8" fillId="0" borderId="1" xfId="1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8" fillId="0" borderId="1" xfId="1" applyFont="1" applyFill="1" applyBorder="1"/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vertical="center"/>
    </xf>
    <xf numFmtId="38" fontId="8" fillId="0" borderId="1" xfId="1" applyNumberFormat="1" applyFont="1" applyFill="1" applyBorder="1" applyAlignment="1">
      <alignment horizontal="center"/>
    </xf>
    <xf numFmtId="38" fontId="8" fillId="0" borderId="1" xfId="1" applyNumberFormat="1" applyFont="1" applyFill="1" applyBorder="1" applyAlignment="1">
      <alignment horizontal="right"/>
    </xf>
    <xf numFmtId="3" fontId="8" fillId="0" borderId="1" xfId="3" applyNumberFormat="1" applyFont="1" applyBorder="1" applyAlignment="1">
      <alignment horizontal="right"/>
    </xf>
    <xf numFmtId="38" fontId="6" fillId="0" borderId="1" xfId="1" applyNumberFormat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38" fontId="6" fillId="4" borderId="1" xfId="1" applyNumberFormat="1" applyFont="1" applyFill="1" applyBorder="1" applyAlignment="1">
      <alignment horizontal="right"/>
    </xf>
    <xf numFmtId="9" fontId="0" fillId="0" borderId="1" xfId="0" applyNumberFormat="1" applyBorder="1" applyAlignment="1">
      <alignment horizontal="center" vertical="center"/>
    </xf>
    <xf numFmtId="38" fontId="2" fillId="0" borderId="0" xfId="1" applyNumberFormat="1" applyFont="1" applyAlignment="1">
      <alignment horizontal="left"/>
    </xf>
    <xf numFmtId="164" fontId="2" fillId="0" borderId="0" xfId="1" applyFont="1" applyAlignment="1">
      <alignment horizontal="left"/>
    </xf>
    <xf numFmtId="38" fontId="1" fillId="0" borderId="0" xfId="1" applyNumberFormat="1" applyFont="1" applyAlignment="1">
      <alignment horizontal="left"/>
    </xf>
    <xf numFmtId="164" fontId="1" fillId="0" borderId="0" xfId="1" applyFont="1" applyAlignment="1">
      <alignment horizontal="left"/>
    </xf>
    <xf numFmtId="38" fontId="8" fillId="2" borderId="1" xfId="1" applyNumberFormat="1" applyFont="1" applyFill="1" applyBorder="1" applyAlignment="1">
      <alignment horizontal="left"/>
    </xf>
    <xf numFmtId="38" fontId="6" fillId="2" borderId="1" xfId="1" applyNumberFormat="1" applyFont="1" applyFill="1" applyBorder="1" applyAlignment="1">
      <alignment horizontal="left"/>
    </xf>
    <xf numFmtId="38" fontId="6" fillId="0" borderId="1" xfId="1" applyNumberFormat="1" applyFont="1" applyFill="1" applyBorder="1" applyAlignment="1">
      <alignment horizontal="left"/>
    </xf>
    <xf numFmtId="165" fontId="4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5" fontId="1" fillId="0" borderId="0" xfId="1" applyNumberFormat="1" applyFont="1" applyAlignment="1">
      <alignment horizontal="left"/>
    </xf>
    <xf numFmtId="38" fontId="2" fillId="0" borderId="2" xfId="1" applyNumberFormat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40" fontId="6" fillId="0" borderId="1" xfId="3" applyFont="1" applyBorder="1" applyAlignment="1">
      <alignment horizontal="center"/>
    </xf>
    <xf numFmtId="40" fontId="6" fillId="0" borderId="1" xfId="3" applyFont="1" applyBorder="1" applyAlignment="1">
      <alignment horizontal="center" vertical="center"/>
    </xf>
    <xf numFmtId="38" fontId="6" fillId="2" borderId="1" xfId="1" applyNumberFormat="1" applyFont="1" applyFill="1" applyBorder="1" applyAlignment="1">
      <alignment horizontal="center" vertical="center"/>
    </xf>
    <xf numFmtId="0" fontId="5" fillId="0" borderId="0" xfId="2" applyAlignment="1">
      <alignment horizontal="center"/>
    </xf>
    <xf numFmtId="0" fontId="5" fillId="0" borderId="5" xfId="2" applyBorder="1" applyAlignment="1">
      <alignment horizontal="center"/>
    </xf>
  </cellXfs>
  <cellStyles count="7">
    <cellStyle name="Millares_BARRIOS FRESNO" xfId="3" xr:uid="{AFEC6271-5C0A-4087-9253-42C88370D53A}"/>
    <cellStyle name="Normal" xfId="0" builtinId="0"/>
    <cellStyle name="Normal 2" xfId="2" xr:uid="{CBF9B4AA-7AF1-4455-B21F-CA19013116C9}"/>
    <cellStyle name="Normal 2 2" xfId="5" xr:uid="{3332D070-E835-4B87-9A2C-9F2E2ED33DB6}"/>
    <cellStyle name="Normal 3" xfId="4" xr:uid="{91B1C931-B438-4B61-A07A-222B5AFE8CC2}"/>
    <cellStyle name="Normal_BARRIOS FRESNO" xfId="1" xr:uid="{2B0019A5-688F-4738-858E-85E357FE9B9D}"/>
    <cellStyle name="Porcentaje 2 2" xfId="6" xr:uid="{7FBD1FFA-D6F1-4861-BE43-BBBD093A4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CD1A-83C9-4842-8288-1617F4DB5881}">
  <dimension ref="A1:I92"/>
  <sheetViews>
    <sheetView showGridLines="0" tabSelected="1" zoomScale="110" zoomScaleNormal="110" workbookViewId="0">
      <pane ySplit="6" topLeftCell="A7" activePane="bottomLeft" state="frozen"/>
      <selection pane="bottomLeft" activeCell="I93" sqref="I93"/>
    </sheetView>
  </sheetViews>
  <sheetFormatPr baseColWidth="10" defaultRowHeight="12.75" x14ac:dyDescent="0.2"/>
  <cols>
    <col min="1" max="1" width="8.140625" style="1" customWidth="1"/>
    <col min="2" max="2" width="73.7109375" style="1" customWidth="1"/>
    <col min="3" max="3" width="6.140625" style="1" customWidth="1"/>
    <col min="4" max="4" width="7" style="1" customWidth="1"/>
    <col min="5" max="5" width="9.7109375" style="1" customWidth="1"/>
    <col min="6" max="6" width="10.85546875" style="1" customWidth="1"/>
    <col min="7" max="7" width="13.7109375" style="1" customWidth="1"/>
    <col min="8" max="8" width="11" style="1" customWidth="1"/>
    <col min="9" max="16384" width="11.42578125" style="1"/>
  </cols>
  <sheetData>
    <row r="1" spans="1:9" ht="18" x14ac:dyDescent="0.25">
      <c r="A1" s="35" t="s">
        <v>61</v>
      </c>
      <c r="B1" s="36"/>
      <c r="C1" s="36"/>
      <c r="D1" s="36"/>
      <c r="E1" s="42"/>
      <c r="F1" s="42"/>
      <c r="G1" s="42"/>
      <c r="H1" s="43"/>
      <c r="I1" s="43"/>
    </row>
    <row r="2" spans="1:9" ht="18" x14ac:dyDescent="0.25">
      <c r="A2" s="35" t="s">
        <v>33</v>
      </c>
      <c r="B2" s="36"/>
      <c r="C2" s="36"/>
      <c r="D2" s="36"/>
      <c r="E2" s="42"/>
      <c r="F2" s="42"/>
      <c r="G2" s="42"/>
      <c r="H2" s="43"/>
      <c r="I2" s="43"/>
    </row>
    <row r="3" spans="1:9" x14ac:dyDescent="0.2">
      <c r="A3" s="37" t="s">
        <v>34</v>
      </c>
      <c r="B3" s="38"/>
      <c r="C3" s="38"/>
      <c r="D3" s="38"/>
      <c r="E3" s="44"/>
      <c r="F3" s="44"/>
      <c r="G3" s="44"/>
      <c r="H3" s="44"/>
      <c r="I3" s="44"/>
    </row>
    <row r="4" spans="1:9" ht="15.75" x14ac:dyDescent="0.25">
      <c r="A4" s="45" t="s">
        <v>35</v>
      </c>
      <c r="B4" s="46"/>
      <c r="C4" s="46"/>
      <c r="D4" s="46"/>
      <c r="E4" s="47"/>
      <c r="F4" s="47"/>
      <c r="G4" s="47"/>
      <c r="H4" s="47"/>
      <c r="I4" s="48"/>
    </row>
    <row r="5" spans="1:9" x14ac:dyDescent="0.2">
      <c r="A5" s="31" t="s">
        <v>0</v>
      </c>
      <c r="B5" s="32" t="s">
        <v>2</v>
      </c>
      <c r="C5" s="32" t="s">
        <v>3</v>
      </c>
      <c r="D5" s="32" t="s">
        <v>4</v>
      </c>
      <c r="E5" s="49"/>
      <c r="F5" s="49"/>
      <c r="G5" s="49"/>
      <c r="H5" s="49"/>
      <c r="I5" s="50" t="s">
        <v>1</v>
      </c>
    </row>
    <row r="6" spans="1:9" ht="22.5" x14ac:dyDescent="0.2">
      <c r="A6" s="31"/>
      <c r="B6" s="32"/>
      <c r="C6" s="32"/>
      <c r="D6" s="32"/>
      <c r="E6" s="3" t="s">
        <v>5</v>
      </c>
      <c r="F6" s="2" t="s">
        <v>6</v>
      </c>
      <c r="G6" s="2" t="s">
        <v>7</v>
      </c>
      <c r="H6" s="2" t="s">
        <v>8</v>
      </c>
      <c r="I6" s="50"/>
    </row>
    <row r="7" spans="1:9" x14ac:dyDescent="0.2">
      <c r="A7" s="4">
        <v>1</v>
      </c>
      <c r="B7" s="5" t="s">
        <v>9</v>
      </c>
      <c r="C7" s="6"/>
      <c r="D7" s="7"/>
      <c r="E7" s="30"/>
      <c r="F7" s="30"/>
      <c r="G7" s="30"/>
      <c r="H7" s="30"/>
      <c r="I7" s="30"/>
    </row>
    <row r="8" spans="1:9" ht="12.75" customHeight="1" x14ac:dyDescent="0.2">
      <c r="A8" s="8"/>
      <c r="B8" s="13" t="s">
        <v>17</v>
      </c>
      <c r="C8" s="10" t="s">
        <v>10</v>
      </c>
      <c r="D8" s="8">
        <v>1</v>
      </c>
      <c r="E8" s="11"/>
      <c r="F8" s="11"/>
      <c r="G8" s="11"/>
      <c r="H8" s="11">
        <f>E8+F8+G8</f>
        <v>0</v>
      </c>
      <c r="I8" s="11">
        <f>H8*D8</f>
        <v>0</v>
      </c>
    </row>
    <row r="9" spans="1:9" x14ac:dyDescent="0.2">
      <c r="A9" s="4">
        <v>2</v>
      </c>
      <c r="B9" s="5" t="s">
        <v>9</v>
      </c>
      <c r="C9" s="6"/>
      <c r="D9" s="7"/>
      <c r="E9" s="30"/>
      <c r="F9" s="30"/>
      <c r="G9" s="30"/>
      <c r="H9" s="29"/>
      <c r="I9" s="29"/>
    </row>
    <row r="10" spans="1:9" x14ac:dyDescent="0.2">
      <c r="A10" s="8"/>
      <c r="B10" s="13" t="s">
        <v>18</v>
      </c>
      <c r="C10" s="10" t="s">
        <v>10</v>
      </c>
      <c r="D10" s="8">
        <v>14</v>
      </c>
      <c r="E10" s="11"/>
      <c r="F10" s="11"/>
      <c r="G10" s="11"/>
      <c r="H10" s="11">
        <f t="shared" ref="H9:H52" si="0">E10+F10+G10</f>
        <v>0</v>
      </c>
      <c r="I10" s="11">
        <f>H10*D10</f>
        <v>0</v>
      </c>
    </row>
    <row r="11" spans="1:9" x14ac:dyDescent="0.2">
      <c r="A11" s="4">
        <v>3</v>
      </c>
      <c r="B11" s="5" t="s">
        <v>9</v>
      </c>
      <c r="C11" s="6"/>
      <c r="D11" s="7"/>
      <c r="E11" s="30"/>
      <c r="F11" s="30"/>
      <c r="G11" s="30"/>
      <c r="H11" s="29"/>
      <c r="I11" s="29"/>
    </row>
    <row r="12" spans="1:9" x14ac:dyDescent="0.2">
      <c r="A12" s="8"/>
      <c r="B12" s="13" t="s">
        <v>19</v>
      </c>
      <c r="C12" s="10" t="s">
        <v>10</v>
      </c>
      <c r="D12" s="8">
        <v>3</v>
      </c>
      <c r="E12" s="11"/>
      <c r="F12" s="11"/>
      <c r="G12" s="11"/>
      <c r="H12" s="11">
        <f t="shared" si="0"/>
        <v>0</v>
      </c>
      <c r="I12" s="11">
        <f>H12*D12</f>
        <v>0</v>
      </c>
    </row>
    <row r="13" spans="1:9" x14ac:dyDescent="0.2">
      <c r="A13" s="4">
        <v>4</v>
      </c>
      <c r="B13" s="5" t="s">
        <v>9</v>
      </c>
      <c r="C13" s="6"/>
      <c r="D13" s="7"/>
      <c r="E13" s="30"/>
      <c r="F13" s="30"/>
      <c r="G13" s="30"/>
      <c r="H13" s="29"/>
      <c r="I13" s="29"/>
    </row>
    <row r="14" spans="1:9" x14ac:dyDescent="0.2">
      <c r="A14" s="8"/>
      <c r="B14" s="13" t="s">
        <v>20</v>
      </c>
      <c r="C14" s="10" t="s">
        <v>10</v>
      </c>
      <c r="D14" s="8">
        <v>3</v>
      </c>
      <c r="E14" s="11"/>
      <c r="F14" s="11"/>
      <c r="G14" s="11"/>
      <c r="H14" s="11">
        <f t="shared" si="0"/>
        <v>0</v>
      </c>
      <c r="I14" s="11">
        <f>H14*D14</f>
        <v>0</v>
      </c>
    </row>
    <row r="15" spans="1:9" x14ac:dyDescent="0.2">
      <c r="A15" s="4">
        <v>5</v>
      </c>
      <c r="B15" s="5" t="s">
        <v>9</v>
      </c>
      <c r="C15" s="6"/>
      <c r="D15" s="7"/>
      <c r="E15" s="30"/>
      <c r="F15" s="30"/>
      <c r="G15" s="30"/>
      <c r="H15" s="29"/>
      <c r="I15" s="29"/>
    </row>
    <row r="16" spans="1:9" x14ac:dyDescent="0.2">
      <c r="A16" s="8"/>
      <c r="B16" s="13" t="s">
        <v>21</v>
      </c>
      <c r="C16" s="10" t="s">
        <v>10</v>
      </c>
      <c r="D16" s="8">
        <v>7</v>
      </c>
      <c r="E16" s="11"/>
      <c r="F16" s="11"/>
      <c r="G16" s="11"/>
      <c r="H16" s="11">
        <f t="shared" si="0"/>
        <v>0</v>
      </c>
      <c r="I16" s="11">
        <f>H16*D16</f>
        <v>0</v>
      </c>
    </row>
    <row r="17" spans="1:9" x14ac:dyDescent="0.2">
      <c r="A17" s="4">
        <f>A15+1</f>
        <v>6</v>
      </c>
      <c r="B17" s="5" t="s">
        <v>9</v>
      </c>
      <c r="C17" s="6"/>
      <c r="D17" s="7"/>
      <c r="E17" s="30"/>
      <c r="F17" s="30"/>
      <c r="G17" s="30"/>
      <c r="H17" s="29"/>
      <c r="I17" s="29"/>
    </row>
    <row r="18" spans="1:9" x14ac:dyDescent="0.2">
      <c r="A18" s="8"/>
      <c r="B18" s="13" t="s">
        <v>52</v>
      </c>
      <c r="C18" s="10" t="s">
        <v>10</v>
      </c>
      <c r="D18" s="8">
        <v>1</v>
      </c>
      <c r="E18" s="11"/>
      <c r="F18" s="11"/>
      <c r="G18" s="11"/>
      <c r="H18" s="11">
        <f t="shared" si="0"/>
        <v>0</v>
      </c>
      <c r="I18" s="11">
        <f>H18*D18</f>
        <v>0</v>
      </c>
    </row>
    <row r="19" spans="1:9" x14ac:dyDescent="0.2">
      <c r="A19" s="4">
        <f>A17+1</f>
        <v>7</v>
      </c>
      <c r="B19" s="5" t="s">
        <v>9</v>
      </c>
      <c r="C19" s="6"/>
      <c r="D19" s="7"/>
      <c r="E19" s="30"/>
      <c r="F19" s="30"/>
      <c r="G19" s="30"/>
      <c r="H19" s="29"/>
      <c r="I19" s="29"/>
    </row>
    <row r="20" spans="1:9" x14ac:dyDescent="0.2">
      <c r="A20" s="8"/>
      <c r="B20" s="13" t="s">
        <v>22</v>
      </c>
      <c r="C20" s="10" t="s">
        <v>10</v>
      </c>
      <c r="D20" s="8">
        <v>24</v>
      </c>
      <c r="E20" s="11"/>
      <c r="F20" s="11"/>
      <c r="G20" s="11"/>
      <c r="H20" s="11">
        <f t="shared" si="0"/>
        <v>0</v>
      </c>
      <c r="I20" s="11">
        <f>H20*D20</f>
        <v>0</v>
      </c>
    </row>
    <row r="21" spans="1:9" x14ac:dyDescent="0.2">
      <c r="A21" s="4">
        <v>8</v>
      </c>
      <c r="B21" s="5" t="s">
        <v>9</v>
      </c>
      <c r="C21" s="6"/>
      <c r="D21" s="7"/>
      <c r="E21" s="30"/>
      <c r="F21" s="30"/>
      <c r="G21" s="30"/>
      <c r="H21" s="29"/>
      <c r="I21" s="29"/>
    </row>
    <row r="22" spans="1:9" x14ac:dyDescent="0.2">
      <c r="A22" s="8"/>
      <c r="B22" s="13" t="s">
        <v>23</v>
      </c>
      <c r="C22" s="10" t="s">
        <v>10</v>
      </c>
      <c r="D22" s="8">
        <v>6</v>
      </c>
      <c r="E22" s="11"/>
      <c r="F22" s="11"/>
      <c r="G22" s="11"/>
      <c r="H22" s="11">
        <f t="shared" si="0"/>
        <v>0</v>
      </c>
      <c r="I22" s="11">
        <f>H22*D22</f>
        <v>0</v>
      </c>
    </row>
    <row r="23" spans="1:9" x14ac:dyDescent="0.2">
      <c r="A23" s="4">
        <v>9</v>
      </c>
      <c r="B23" s="5" t="s">
        <v>9</v>
      </c>
      <c r="C23" s="6"/>
      <c r="D23" s="7"/>
      <c r="E23" s="30"/>
      <c r="F23" s="30"/>
      <c r="G23" s="30"/>
      <c r="H23" s="29"/>
      <c r="I23" s="29"/>
    </row>
    <row r="24" spans="1:9" x14ac:dyDescent="0.2">
      <c r="A24" s="8"/>
      <c r="B24" s="13" t="s">
        <v>53</v>
      </c>
      <c r="C24" s="10" t="s">
        <v>10</v>
      </c>
      <c r="D24" s="8">
        <v>2</v>
      </c>
      <c r="E24" s="11"/>
      <c r="F24" s="11"/>
      <c r="G24" s="11"/>
      <c r="H24" s="11">
        <f t="shared" si="0"/>
        <v>0</v>
      </c>
      <c r="I24" s="11">
        <f>H24*D24</f>
        <v>0</v>
      </c>
    </row>
    <row r="25" spans="1:9" x14ac:dyDescent="0.2">
      <c r="A25" s="4">
        <v>10</v>
      </c>
      <c r="B25" s="5" t="s">
        <v>9</v>
      </c>
      <c r="C25" s="6"/>
      <c r="D25" s="7"/>
      <c r="E25" s="30"/>
      <c r="F25" s="30"/>
      <c r="G25" s="30"/>
      <c r="H25" s="29"/>
      <c r="I25" s="29"/>
    </row>
    <row r="26" spans="1:9" x14ac:dyDescent="0.2">
      <c r="A26" s="13"/>
      <c r="B26" s="13" t="s">
        <v>24</v>
      </c>
      <c r="C26" s="10" t="s">
        <v>10</v>
      </c>
      <c r="D26" s="8">
        <v>12</v>
      </c>
      <c r="E26" s="11"/>
      <c r="F26" s="11"/>
      <c r="G26" s="11"/>
      <c r="H26" s="11">
        <f t="shared" si="0"/>
        <v>0</v>
      </c>
      <c r="I26" s="11">
        <f>H26*D26</f>
        <v>0</v>
      </c>
    </row>
    <row r="27" spans="1:9" x14ac:dyDescent="0.2">
      <c r="A27" s="4">
        <v>11</v>
      </c>
      <c r="B27" s="5" t="s">
        <v>9</v>
      </c>
      <c r="C27" s="6"/>
      <c r="D27" s="7"/>
      <c r="E27" s="30"/>
      <c r="F27" s="30"/>
      <c r="G27" s="30"/>
      <c r="H27" s="29"/>
      <c r="I27" s="29"/>
    </row>
    <row r="28" spans="1:9" x14ac:dyDescent="0.2">
      <c r="A28" s="13"/>
      <c r="B28" s="13" t="s">
        <v>25</v>
      </c>
      <c r="C28" s="10" t="s">
        <v>10</v>
      </c>
      <c r="D28" s="8">
        <v>17</v>
      </c>
      <c r="E28" s="11"/>
      <c r="F28" s="11"/>
      <c r="G28" s="11"/>
      <c r="H28" s="11">
        <f t="shared" si="0"/>
        <v>0</v>
      </c>
      <c r="I28" s="11">
        <f>H28*D28</f>
        <v>0</v>
      </c>
    </row>
    <row r="29" spans="1:9" x14ac:dyDescent="0.2">
      <c r="A29" s="4">
        <v>12</v>
      </c>
      <c r="B29" s="5" t="s">
        <v>9</v>
      </c>
      <c r="C29" s="6"/>
      <c r="D29" s="7"/>
      <c r="E29" s="30"/>
      <c r="F29" s="30"/>
      <c r="G29" s="30"/>
      <c r="H29" s="29"/>
      <c r="I29" s="29"/>
    </row>
    <row r="30" spans="1:9" x14ac:dyDescent="0.2">
      <c r="A30" s="8"/>
      <c r="B30" s="13" t="s">
        <v>26</v>
      </c>
      <c r="C30" s="10" t="s">
        <v>10</v>
      </c>
      <c r="D30" s="8">
        <v>30</v>
      </c>
      <c r="E30" s="11"/>
      <c r="F30" s="11"/>
      <c r="G30" s="11"/>
      <c r="H30" s="11">
        <f t="shared" si="0"/>
        <v>0</v>
      </c>
      <c r="I30" s="11">
        <f>H30*D30</f>
        <v>0</v>
      </c>
    </row>
    <row r="31" spans="1:9" x14ac:dyDescent="0.2">
      <c r="A31" s="4">
        <v>13</v>
      </c>
      <c r="B31" s="5" t="s">
        <v>9</v>
      </c>
      <c r="C31" s="6"/>
      <c r="D31" s="7"/>
      <c r="E31" s="30"/>
      <c r="F31" s="30"/>
      <c r="G31" s="30"/>
      <c r="H31" s="29"/>
      <c r="I31" s="29"/>
    </row>
    <row r="32" spans="1:9" x14ac:dyDescent="0.2">
      <c r="A32" s="8"/>
      <c r="B32" s="13" t="s">
        <v>27</v>
      </c>
      <c r="C32" s="10" t="s">
        <v>10</v>
      </c>
      <c r="D32" s="8">
        <v>3</v>
      </c>
      <c r="E32" s="11"/>
      <c r="F32" s="11"/>
      <c r="G32" s="11"/>
      <c r="H32" s="11">
        <f t="shared" si="0"/>
        <v>0</v>
      </c>
      <c r="I32" s="11">
        <f>H32*D32</f>
        <v>0</v>
      </c>
    </row>
    <row r="33" spans="1:9" x14ac:dyDescent="0.2">
      <c r="A33" s="4">
        <v>14</v>
      </c>
      <c r="B33" s="5" t="s">
        <v>9</v>
      </c>
      <c r="C33" s="6"/>
      <c r="D33" s="7"/>
      <c r="E33" s="30"/>
      <c r="F33" s="30"/>
      <c r="G33" s="30"/>
      <c r="H33" s="29"/>
      <c r="I33" s="29"/>
    </row>
    <row r="34" spans="1:9" x14ac:dyDescent="0.2">
      <c r="A34" s="8"/>
      <c r="B34" s="13" t="s">
        <v>54</v>
      </c>
      <c r="C34" s="10" t="s">
        <v>10</v>
      </c>
      <c r="D34" s="8">
        <v>3</v>
      </c>
      <c r="E34" s="11"/>
      <c r="F34" s="11"/>
      <c r="G34" s="11"/>
      <c r="H34" s="11">
        <f t="shared" si="0"/>
        <v>0</v>
      </c>
      <c r="I34" s="11">
        <f>H34*D34</f>
        <v>0</v>
      </c>
    </row>
    <row r="35" spans="1:9" x14ac:dyDescent="0.2">
      <c r="A35" s="4">
        <v>15</v>
      </c>
      <c r="B35" s="5" t="s">
        <v>9</v>
      </c>
      <c r="C35" s="6"/>
      <c r="D35" s="7"/>
      <c r="E35" s="30"/>
      <c r="F35" s="30"/>
      <c r="G35" s="30"/>
      <c r="H35" s="29"/>
      <c r="I35" s="29"/>
    </row>
    <row r="36" spans="1:9" x14ac:dyDescent="0.2">
      <c r="A36" s="4"/>
      <c r="B36" s="13" t="s">
        <v>55</v>
      </c>
      <c r="C36" s="10" t="s">
        <v>10</v>
      </c>
      <c r="D36" s="8">
        <v>25</v>
      </c>
      <c r="E36" s="11"/>
      <c r="F36" s="11"/>
      <c r="G36" s="11"/>
      <c r="H36" s="11">
        <f t="shared" si="0"/>
        <v>0</v>
      </c>
      <c r="I36" s="11">
        <f>H36*D36</f>
        <v>0</v>
      </c>
    </row>
    <row r="37" spans="1:9" x14ac:dyDescent="0.2">
      <c r="A37" s="4">
        <v>16</v>
      </c>
      <c r="B37" s="5" t="s">
        <v>9</v>
      </c>
      <c r="C37" s="6"/>
      <c r="D37" s="7"/>
      <c r="E37" s="30"/>
      <c r="F37" s="30"/>
      <c r="G37" s="30"/>
      <c r="H37" s="29"/>
      <c r="I37" s="29"/>
    </row>
    <row r="38" spans="1:9" x14ac:dyDescent="0.2">
      <c r="A38" s="8"/>
      <c r="B38" s="13" t="s">
        <v>28</v>
      </c>
      <c r="C38" s="10" t="s">
        <v>10</v>
      </c>
      <c r="D38" s="8">
        <v>66</v>
      </c>
      <c r="E38" s="11"/>
      <c r="F38" s="11"/>
      <c r="G38" s="11"/>
      <c r="H38" s="11">
        <f t="shared" si="0"/>
        <v>0</v>
      </c>
      <c r="I38" s="11">
        <f>H38*D38</f>
        <v>0</v>
      </c>
    </row>
    <row r="39" spans="1:9" ht="13.5" customHeight="1" x14ac:dyDescent="0.25">
      <c r="A39" s="4">
        <v>17</v>
      </c>
      <c r="B39" s="5" t="s">
        <v>9</v>
      </c>
      <c r="C39" s="12"/>
      <c r="D39" s="7"/>
      <c r="E39" s="30"/>
      <c r="F39" s="30"/>
      <c r="G39" s="30"/>
      <c r="H39" s="29"/>
      <c r="I39" s="29"/>
    </row>
    <row r="40" spans="1:9" x14ac:dyDescent="0.2">
      <c r="A40" s="8"/>
      <c r="B40" s="13" t="s">
        <v>29</v>
      </c>
      <c r="C40" s="10" t="s">
        <v>10</v>
      </c>
      <c r="D40" s="8">
        <v>26</v>
      </c>
      <c r="E40" s="11"/>
      <c r="F40" s="11"/>
      <c r="G40" s="11"/>
      <c r="H40" s="11">
        <f t="shared" si="0"/>
        <v>0</v>
      </c>
      <c r="I40" s="11">
        <f>H40*D40</f>
        <v>0</v>
      </c>
    </row>
    <row r="41" spans="1:9" x14ac:dyDescent="0.2">
      <c r="A41" s="4">
        <v>18</v>
      </c>
      <c r="B41" s="5" t="s">
        <v>9</v>
      </c>
      <c r="C41" s="6"/>
      <c r="D41" s="7"/>
      <c r="E41" s="30"/>
      <c r="F41" s="30"/>
      <c r="G41" s="30"/>
      <c r="H41" s="29"/>
      <c r="I41" s="29"/>
    </row>
    <row r="42" spans="1:9" x14ac:dyDescent="0.2">
      <c r="A42" s="8"/>
      <c r="B42" s="13" t="s">
        <v>30</v>
      </c>
      <c r="C42" s="10" t="s">
        <v>11</v>
      </c>
      <c r="D42" s="8">
        <v>12000</v>
      </c>
      <c r="E42" s="11"/>
      <c r="F42" s="11"/>
      <c r="G42" s="11"/>
      <c r="H42" s="11">
        <f t="shared" si="0"/>
        <v>0</v>
      </c>
      <c r="I42" s="11">
        <f>H42*D42</f>
        <v>0</v>
      </c>
    </row>
    <row r="43" spans="1:9" x14ac:dyDescent="0.2">
      <c r="A43" s="4">
        <v>19</v>
      </c>
      <c r="B43" s="5" t="s">
        <v>9</v>
      </c>
      <c r="C43" s="6"/>
      <c r="D43" s="7"/>
      <c r="E43" s="30"/>
      <c r="F43" s="30"/>
      <c r="G43" s="30"/>
      <c r="H43" s="29"/>
      <c r="I43" s="29"/>
    </row>
    <row r="44" spans="1:9" x14ac:dyDescent="0.2">
      <c r="A44" s="8"/>
      <c r="B44" s="13" t="s">
        <v>31</v>
      </c>
      <c r="C44" s="10" t="s">
        <v>11</v>
      </c>
      <c r="D44" s="8">
        <v>7500</v>
      </c>
      <c r="E44" s="11"/>
      <c r="F44" s="11"/>
      <c r="G44" s="11"/>
      <c r="H44" s="11">
        <f t="shared" si="0"/>
        <v>0</v>
      </c>
      <c r="I44" s="11">
        <f>H44*D44</f>
        <v>0</v>
      </c>
    </row>
    <row r="45" spans="1:9" x14ac:dyDescent="0.2">
      <c r="A45" s="4">
        <v>20</v>
      </c>
      <c r="B45" s="5" t="s">
        <v>9</v>
      </c>
      <c r="C45" s="6"/>
      <c r="D45" s="7"/>
      <c r="E45" s="30"/>
      <c r="F45" s="30"/>
      <c r="G45" s="30"/>
      <c r="H45" s="29"/>
      <c r="I45" s="29"/>
    </row>
    <row r="46" spans="1:9" x14ac:dyDescent="0.2">
      <c r="A46" s="13"/>
      <c r="B46" s="13" t="s">
        <v>32</v>
      </c>
      <c r="C46" s="6" t="s">
        <v>11</v>
      </c>
      <c r="D46" s="21">
        <v>1050</v>
      </c>
      <c r="E46" s="11"/>
      <c r="F46" s="11"/>
      <c r="G46" s="11"/>
      <c r="H46" s="11">
        <f t="shared" si="0"/>
        <v>0</v>
      </c>
      <c r="I46" s="11">
        <f>H46*D46</f>
        <v>0</v>
      </c>
    </row>
    <row r="47" spans="1:9" x14ac:dyDescent="0.2">
      <c r="A47" s="4">
        <v>21</v>
      </c>
      <c r="B47" s="5" t="s">
        <v>9</v>
      </c>
      <c r="C47" s="6"/>
      <c r="D47" s="7"/>
      <c r="E47" s="30"/>
      <c r="F47" s="30"/>
      <c r="G47" s="30"/>
      <c r="H47" s="29"/>
      <c r="I47" s="29"/>
    </row>
    <row r="48" spans="1:9" x14ac:dyDescent="0.2">
      <c r="A48" s="8"/>
      <c r="B48" s="13" t="s">
        <v>12</v>
      </c>
      <c r="C48" s="10" t="s">
        <v>11</v>
      </c>
      <c r="D48" s="8">
        <v>4000</v>
      </c>
      <c r="E48" s="11"/>
      <c r="F48" s="11"/>
      <c r="G48" s="11"/>
      <c r="H48" s="11">
        <f t="shared" si="0"/>
        <v>0</v>
      </c>
      <c r="I48" s="11">
        <f>H48*D48</f>
        <v>0</v>
      </c>
    </row>
    <row r="49" spans="1:9" x14ac:dyDescent="0.2">
      <c r="A49" s="4">
        <v>22</v>
      </c>
      <c r="B49" s="5" t="s">
        <v>9</v>
      </c>
      <c r="C49" s="26"/>
      <c r="D49" s="28"/>
      <c r="E49" s="29"/>
      <c r="F49" s="29"/>
      <c r="G49" s="29"/>
      <c r="H49" s="29"/>
      <c r="I49" s="29"/>
    </row>
    <row r="50" spans="1:9" x14ac:dyDescent="0.2">
      <c r="A50" s="13"/>
      <c r="B50" s="13" t="s">
        <v>47</v>
      </c>
      <c r="C50" s="10" t="s">
        <v>10</v>
      </c>
      <c r="D50" s="8">
        <v>4</v>
      </c>
      <c r="E50" s="11"/>
      <c r="F50" s="11"/>
      <c r="G50" s="11"/>
      <c r="H50" s="11">
        <f t="shared" si="0"/>
        <v>0</v>
      </c>
      <c r="I50" s="11">
        <f>H50*D50</f>
        <v>0</v>
      </c>
    </row>
    <row r="51" spans="1:9" x14ac:dyDescent="0.2">
      <c r="A51" s="4">
        <v>23</v>
      </c>
      <c r="B51" s="5" t="s">
        <v>9</v>
      </c>
      <c r="C51" s="26"/>
      <c r="D51" s="28"/>
      <c r="E51" s="29"/>
      <c r="F51" s="29"/>
      <c r="G51" s="29"/>
      <c r="H51" s="29"/>
      <c r="I51" s="29"/>
    </row>
    <row r="52" spans="1:9" x14ac:dyDescent="0.2">
      <c r="A52" s="13"/>
      <c r="B52" s="13" t="s">
        <v>49</v>
      </c>
      <c r="C52" s="10" t="s">
        <v>10</v>
      </c>
      <c r="D52" s="8">
        <v>20</v>
      </c>
      <c r="E52" s="11"/>
      <c r="F52" s="11"/>
      <c r="G52" s="11"/>
      <c r="H52" s="11">
        <f t="shared" si="0"/>
        <v>0</v>
      </c>
      <c r="I52" s="11">
        <f>H52*D52</f>
        <v>0</v>
      </c>
    </row>
    <row r="53" spans="1:9" x14ac:dyDescent="0.2">
      <c r="A53" s="28"/>
      <c r="B53" s="24"/>
      <c r="C53" s="26"/>
      <c r="D53" s="28"/>
      <c r="E53" s="29"/>
      <c r="F53" s="29"/>
      <c r="G53" s="29"/>
      <c r="H53" s="29"/>
      <c r="I53" s="29"/>
    </row>
    <row r="54" spans="1:9" ht="15.75" x14ac:dyDescent="0.25">
      <c r="A54" s="45" t="s">
        <v>62</v>
      </c>
      <c r="B54" s="46"/>
      <c r="C54" s="46"/>
      <c r="D54" s="46"/>
      <c r="E54" s="47"/>
      <c r="F54" s="47"/>
      <c r="G54" s="47"/>
      <c r="H54" s="47"/>
      <c r="I54" s="48"/>
    </row>
    <row r="55" spans="1:9" x14ac:dyDescent="0.2">
      <c r="A55" s="28">
        <v>24</v>
      </c>
      <c r="B55" s="5" t="s">
        <v>9</v>
      </c>
      <c r="C55" s="26"/>
      <c r="D55" s="28"/>
      <c r="E55" s="29"/>
      <c r="F55" s="29"/>
      <c r="G55" s="29"/>
      <c r="H55" s="29"/>
      <c r="I55" s="29"/>
    </row>
    <row r="56" spans="1:9" x14ac:dyDescent="0.2">
      <c r="A56" s="13"/>
      <c r="B56" s="13" t="s">
        <v>50</v>
      </c>
      <c r="C56" s="10" t="s">
        <v>10</v>
      </c>
      <c r="D56" s="8">
        <v>30</v>
      </c>
      <c r="E56" s="11"/>
      <c r="F56" s="11"/>
      <c r="G56" s="11"/>
      <c r="H56" s="11">
        <f>E56+F56+G56</f>
        <v>0</v>
      </c>
      <c r="I56" s="11">
        <f>H56*D56</f>
        <v>0</v>
      </c>
    </row>
    <row r="57" spans="1:9" x14ac:dyDescent="0.2">
      <c r="A57" s="17">
        <v>25</v>
      </c>
      <c r="B57" s="18" t="s">
        <v>36</v>
      </c>
      <c r="C57" s="17"/>
      <c r="D57" s="17"/>
      <c r="E57" s="17"/>
      <c r="F57" s="17"/>
      <c r="G57" s="17"/>
      <c r="H57" s="29"/>
      <c r="I57" s="29"/>
    </row>
    <row r="58" spans="1:9" x14ac:dyDescent="0.2">
      <c r="A58" s="13"/>
      <c r="B58" s="13" t="s">
        <v>40</v>
      </c>
      <c r="C58" s="22" t="s">
        <v>10</v>
      </c>
      <c r="D58" s="22">
        <v>1</v>
      </c>
      <c r="E58" s="22"/>
      <c r="F58" s="22"/>
      <c r="G58" s="22"/>
      <c r="H58" s="11">
        <f t="shared" ref="H57:H82" si="1">E58+F58+G58</f>
        <v>0</v>
      </c>
      <c r="I58" s="11">
        <f>H58*D58</f>
        <v>0</v>
      </c>
    </row>
    <row r="59" spans="1:9" x14ac:dyDescent="0.2">
      <c r="A59" s="17">
        <v>26</v>
      </c>
      <c r="B59" s="20" t="s">
        <v>41</v>
      </c>
      <c r="C59" s="23"/>
      <c r="D59" s="23"/>
      <c r="E59" s="17"/>
      <c r="F59" s="17"/>
      <c r="G59" s="17"/>
      <c r="H59" s="29"/>
      <c r="I59" s="29"/>
    </row>
    <row r="60" spans="1:9" x14ac:dyDescent="0.2">
      <c r="A60" s="13"/>
      <c r="B60" s="13" t="s">
        <v>40</v>
      </c>
      <c r="C60" s="22" t="s">
        <v>10</v>
      </c>
      <c r="D60" s="22">
        <v>5</v>
      </c>
      <c r="E60" s="22"/>
      <c r="F60" s="22"/>
      <c r="G60" s="22"/>
      <c r="H60" s="11">
        <f t="shared" si="1"/>
        <v>0</v>
      </c>
      <c r="I60" s="11">
        <f>H60*D60</f>
        <v>0</v>
      </c>
    </row>
    <row r="61" spans="1:9" x14ac:dyDescent="0.2">
      <c r="A61" s="17">
        <v>27</v>
      </c>
      <c r="B61" s="18" t="s">
        <v>36</v>
      </c>
      <c r="C61" s="23"/>
      <c r="D61" s="23"/>
      <c r="E61" s="17"/>
      <c r="F61" s="17"/>
      <c r="G61" s="17"/>
      <c r="H61" s="29"/>
      <c r="I61" s="29"/>
    </row>
    <row r="62" spans="1:9" x14ac:dyDescent="0.2">
      <c r="A62" s="13"/>
      <c r="B62" s="13" t="s">
        <v>42</v>
      </c>
      <c r="C62" s="22" t="s">
        <v>10</v>
      </c>
      <c r="D62" s="22">
        <v>3</v>
      </c>
      <c r="E62" s="22"/>
      <c r="F62" s="22"/>
      <c r="G62" s="22"/>
      <c r="H62" s="11">
        <f t="shared" si="1"/>
        <v>0</v>
      </c>
      <c r="I62" s="11">
        <f>H62*D62</f>
        <v>0</v>
      </c>
    </row>
    <row r="63" spans="1:9" x14ac:dyDescent="0.2">
      <c r="A63" s="17">
        <v>28</v>
      </c>
      <c r="B63" s="18" t="s">
        <v>36</v>
      </c>
      <c r="C63" s="23"/>
      <c r="D63" s="23"/>
      <c r="E63" s="17"/>
      <c r="F63" s="17"/>
      <c r="G63" s="17"/>
      <c r="H63" s="29"/>
      <c r="I63" s="29"/>
    </row>
    <row r="64" spans="1:9" x14ac:dyDescent="0.2">
      <c r="A64" s="13"/>
      <c r="B64" s="13" t="s">
        <v>43</v>
      </c>
      <c r="C64" s="22" t="s">
        <v>11</v>
      </c>
      <c r="D64" s="22">
        <v>700</v>
      </c>
      <c r="E64" s="22"/>
      <c r="F64" s="22"/>
      <c r="G64" s="22"/>
      <c r="H64" s="11">
        <f t="shared" si="1"/>
        <v>0</v>
      </c>
      <c r="I64" s="11">
        <f>H64*D64</f>
        <v>0</v>
      </c>
    </row>
    <row r="65" spans="1:9" x14ac:dyDescent="0.2">
      <c r="A65" s="17">
        <v>29</v>
      </c>
      <c r="B65" s="18" t="s">
        <v>36</v>
      </c>
      <c r="C65" s="23"/>
      <c r="D65" s="23"/>
      <c r="E65" s="17"/>
      <c r="F65" s="17"/>
      <c r="G65" s="17"/>
      <c r="H65" s="29"/>
      <c r="I65" s="29"/>
    </row>
    <row r="66" spans="1:9" x14ac:dyDescent="0.2">
      <c r="A66" s="13"/>
      <c r="B66" s="13" t="s">
        <v>44</v>
      </c>
      <c r="C66" s="22" t="s">
        <v>10</v>
      </c>
      <c r="D66" s="22">
        <v>1</v>
      </c>
      <c r="E66" s="22"/>
      <c r="F66" s="22"/>
      <c r="G66" s="22"/>
      <c r="H66" s="11">
        <f t="shared" si="1"/>
        <v>0</v>
      </c>
      <c r="I66" s="11">
        <f>H66*D66</f>
        <v>0</v>
      </c>
    </row>
    <row r="67" spans="1:9" x14ac:dyDescent="0.2">
      <c r="A67" s="17">
        <v>30</v>
      </c>
      <c r="B67" s="18" t="s">
        <v>36</v>
      </c>
      <c r="C67" s="23"/>
      <c r="D67" s="23"/>
      <c r="E67" s="17"/>
      <c r="F67" s="17"/>
      <c r="G67" s="17"/>
      <c r="H67" s="29"/>
      <c r="I67" s="29"/>
    </row>
    <row r="68" spans="1:9" x14ac:dyDescent="0.2">
      <c r="A68" s="13"/>
      <c r="B68" s="13" t="s">
        <v>45</v>
      </c>
      <c r="C68" s="22" t="s">
        <v>10</v>
      </c>
      <c r="D68" s="22">
        <v>3</v>
      </c>
      <c r="E68" s="22"/>
      <c r="F68" s="22"/>
      <c r="G68" s="22"/>
      <c r="H68" s="11">
        <f t="shared" si="1"/>
        <v>0</v>
      </c>
      <c r="I68" s="11">
        <f>H68*D68</f>
        <v>0</v>
      </c>
    </row>
    <row r="69" spans="1:9" x14ac:dyDescent="0.2">
      <c r="A69" s="17">
        <v>31</v>
      </c>
      <c r="B69" s="18" t="s">
        <v>36</v>
      </c>
      <c r="C69" s="25"/>
      <c r="D69" s="25"/>
      <c r="E69" s="25"/>
      <c r="F69" s="25"/>
      <c r="G69" s="25"/>
      <c r="H69" s="29"/>
      <c r="I69" s="29"/>
    </row>
    <row r="70" spans="1:9" x14ac:dyDescent="0.2">
      <c r="A70" s="13"/>
      <c r="B70" s="13" t="s">
        <v>46</v>
      </c>
      <c r="C70" s="22" t="s">
        <v>10</v>
      </c>
      <c r="D70" s="22">
        <v>3</v>
      </c>
      <c r="E70" s="22"/>
      <c r="F70" s="22"/>
      <c r="G70" s="22"/>
      <c r="H70" s="11">
        <f t="shared" si="1"/>
        <v>0</v>
      </c>
      <c r="I70" s="11">
        <f>H70*D70</f>
        <v>0</v>
      </c>
    </row>
    <row r="71" spans="1:9" x14ac:dyDescent="0.2">
      <c r="A71" s="26">
        <v>32</v>
      </c>
      <c r="B71" s="18" t="s">
        <v>36</v>
      </c>
      <c r="C71" s="25"/>
      <c r="D71" s="25"/>
      <c r="E71" s="25"/>
      <c r="F71" s="25"/>
      <c r="G71" s="25"/>
      <c r="H71" s="29"/>
      <c r="I71" s="29"/>
    </row>
    <row r="72" spans="1:9" x14ac:dyDescent="0.2">
      <c r="A72" s="13"/>
      <c r="B72" s="13" t="s">
        <v>56</v>
      </c>
      <c r="C72" s="22" t="s">
        <v>10</v>
      </c>
      <c r="D72" s="22">
        <v>4</v>
      </c>
      <c r="E72" s="22"/>
      <c r="F72" s="22"/>
      <c r="G72" s="22"/>
      <c r="H72" s="11">
        <f t="shared" si="1"/>
        <v>0</v>
      </c>
      <c r="I72" s="11">
        <f>H72*D72</f>
        <v>0</v>
      </c>
    </row>
    <row r="73" spans="1:9" x14ac:dyDescent="0.2">
      <c r="A73" s="26">
        <v>33</v>
      </c>
      <c r="B73" s="18" t="s">
        <v>36</v>
      </c>
      <c r="C73" s="25"/>
      <c r="D73" s="25"/>
      <c r="E73" s="25"/>
      <c r="F73" s="25"/>
      <c r="G73" s="25"/>
      <c r="H73" s="29"/>
      <c r="I73" s="29"/>
    </row>
    <row r="74" spans="1:9" x14ac:dyDescent="0.2">
      <c r="A74" s="13"/>
      <c r="B74" s="13" t="s">
        <v>48</v>
      </c>
      <c r="C74" s="22" t="s">
        <v>10</v>
      </c>
      <c r="D74" s="22">
        <v>6</v>
      </c>
      <c r="E74" s="22"/>
      <c r="F74" s="22"/>
      <c r="G74" s="22"/>
      <c r="H74" s="11">
        <f t="shared" si="1"/>
        <v>0</v>
      </c>
      <c r="I74" s="11">
        <f>H74*D74</f>
        <v>0</v>
      </c>
    </row>
    <row r="75" spans="1:9" x14ac:dyDescent="0.2">
      <c r="A75" s="19"/>
      <c r="B75" s="27" t="s">
        <v>37</v>
      </c>
      <c r="C75" s="23"/>
      <c r="D75" s="23"/>
      <c r="E75" s="17"/>
      <c r="F75" s="17"/>
      <c r="G75" s="17"/>
      <c r="H75" s="29"/>
      <c r="I75" s="29"/>
    </row>
    <row r="76" spans="1:9" ht="22.5" x14ac:dyDescent="0.2">
      <c r="A76" s="17">
        <v>34</v>
      </c>
      <c r="B76" s="14" t="s">
        <v>38</v>
      </c>
      <c r="C76" s="22" t="s">
        <v>10</v>
      </c>
      <c r="D76" s="22">
        <v>8</v>
      </c>
      <c r="E76" s="22"/>
      <c r="F76" s="22"/>
      <c r="G76" s="22"/>
      <c r="H76" s="11">
        <f t="shared" si="1"/>
        <v>0</v>
      </c>
      <c r="I76" s="11">
        <f>H76*D76</f>
        <v>0</v>
      </c>
    </row>
    <row r="77" spans="1:9" x14ac:dyDescent="0.2">
      <c r="A77" s="17">
        <v>35</v>
      </c>
      <c r="B77" s="13" t="s">
        <v>57</v>
      </c>
      <c r="C77" s="22" t="s">
        <v>11</v>
      </c>
      <c r="D77" s="8">
        <v>4000</v>
      </c>
      <c r="E77" s="22"/>
      <c r="F77" s="22"/>
      <c r="G77" s="22"/>
      <c r="H77" s="11">
        <f t="shared" si="1"/>
        <v>0</v>
      </c>
      <c r="I77" s="11">
        <f>H77*D77</f>
        <v>0</v>
      </c>
    </row>
    <row r="78" spans="1:9" x14ac:dyDescent="0.2">
      <c r="A78" s="17">
        <v>36</v>
      </c>
      <c r="B78" s="13" t="s">
        <v>58</v>
      </c>
      <c r="C78" s="22" t="s">
        <v>11</v>
      </c>
      <c r="D78" s="22">
        <v>400</v>
      </c>
      <c r="E78" s="22"/>
      <c r="F78" s="22"/>
      <c r="G78" s="22"/>
      <c r="H78" s="11">
        <f t="shared" si="1"/>
        <v>0</v>
      </c>
      <c r="I78" s="11">
        <f>H78*D78</f>
        <v>0</v>
      </c>
    </row>
    <row r="79" spans="1:9" x14ac:dyDescent="0.2">
      <c r="A79" s="15"/>
      <c r="B79" s="6" t="s">
        <v>13</v>
      </c>
      <c r="C79" s="6"/>
      <c r="D79" s="6"/>
      <c r="E79" s="16"/>
      <c r="F79" s="16"/>
      <c r="G79" s="16"/>
      <c r="H79" s="29"/>
      <c r="I79" s="16"/>
    </row>
    <row r="80" spans="1:9" x14ac:dyDescent="0.2">
      <c r="A80" s="15"/>
      <c r="B80" s="6" t="s">
        <v>70</v>
      </c>
      <c r="C80" s="6"/>
      <c r="D80" s="6"/>
      <c r="E80" s="16"/>
      <c r="F80" s="16"/>
      <c r="G80" s="16"/>
      <c r="H80" s="29"/>
      <c r="I80" s="16"/>
    </row>
    <row r="81" spans="1:9" x14ac:dyDescent="0.2">
      <c r="A81" s="15">
        <v>37</v>
      </c>
      <c r="B81" s="9" t="s">
        <v>14</v>
      </c>
      <c r="C81" s="10" t="s">
        <v>15</v>
      </c>
      <c r="D81" s="8">
        <v>30</v>
      </c>
      <c r="E81" s="11"/>
      <c r="F81" s="11"/>
      <c r="G81" s="11"/>
      <c r="H81" s="11">
        <f t="shared" si="1"/>
        <v>0</v>
      </c>
      <c r="I81" s="11">
        <f>H81*D81</f>
        <v>0</v>
      </c>
    </row>
    <row r="82" spans="1:9" x14ac:dyDescent="0.2">
      <c r="A82" s="15">
        <v>38</v>
      </c>
      <c r="B82" s="9" t="s">
        <v>16</v>
      </c>
      <c r="C82" s="10" t="s">
        <v>39</v>
      </c>
      <c r="D82" s="8">
        <v>1</v>
      </c>
      <c r="E82" s="11"/>
      <c r="F82" s="11"/>
      <c r="G82" s="11"/>
      <c r="H82" s="11">
        <f t="shared" si="1"/>
        <v>0</v>
      </c>
      <c r="I82" s="11">
        <f>H82*D82</f>
        <v>0</v>
      </c>
    </row>
    <row r="83" spans="1:9" ht="15" customHeight="1" x14ac:dyDescent="0.2">
      <c r="F83" s="51" t="s">
        <v>68</v>
      </c>
      <c r="G83" s="51"/>
      <c r="H83" s="51"/>
      <c r="I83" s="33">
        <f>SUM(I7:I82)</f>
        <v>0</v>
      </c>
    </row>
    <row r="84" spans="1:9" x14ac:dyDescent="0.2">
      <c r="F84" s="52"/>
      <c r="G84" s="52"/>
      <c r="H84" s="52"/>
      <c r="I84" s="53"/>
    </row>
    <row r="85" spans="1:9" ht="15" customHeight="1" x14ac:dyDescent="0.2">
      <c r="F85" s="40" t="s">
        <v>63</v>
      </c>
      <c r="G85" s="40"/>
      <c r="H85" s="40"/>
      <c r="I85" s="33">
        <f>I83</f>
        <v>0</v>
      </c>
    </row>
    <row r="86" spans="1:9" ht="15" customHeight="1" x14ac:dyDescent="0.2">
      <c r="F86" s="41" t="s">
        <v>64</v>
      </c>
      <c r="G86" s="41"/>
      <c r="H86" s="41"/>
      <c r="I86" s="41"/>
    </row>
    <row r="87" spans="1:9" ht="15" x14ac:dyDescent="0.2">
      <c r="F87" s="39" t="s">
        <v>59</v>
      </c>
      <c r="G87" s="39"/>
      <c r="H87" s="34" t="s">
        <v>65</v>
      </c>
      <c r="I87" s="11" t="e">
        <f>I85*H87</f>
        <v>#VALUE!</v>
      </c>
    </row>
    <row r="88" spans="1:9" ht="15" x14ac:dyDescent="0.2">
      <c r="F88" s="39" t="s">
        <v>51</v>
      </c>
      <c r="G88" s="39"/>
      <c r="H88" s="34">
        <v>0</v>
      </c>
      <c r="I88" s="11">
        <f>I85*H88</f>
        <v>0</v>
      </c>
    </row>
    <row r="89" spans="1:9" ht="15" x14ac:dyDescent="0.2">
      <c r="F89" s="39" t="s">
        <v>60</v>
      </c>
      <c r="G89" s="39"/>
      <c r="H89" s="34" t="s">
        <v>65</v>
      </c>
      <c r="I89" s="11" t="e">
        <f>I85*H89</f>
        <v>#VALUE!</v>
      </c>
    </row>
    <row r="90" spans="1:9" ht="15" x14ac:dyDescent="0.2">
      <c r="F90" s="39" t="s">
        <v>69</v>
      </c>
      <c r="G90" s="39"/>
      <c r="H90" s="34">
        <v>0.19</v>
      </c>
      <c r="I90" s="11" t="e">
        <f>I89*H90</f>
        <v>#VALUE!</v>
      </c>
    </row>
    <row r="91" spans="1:9" ht="15" customHeight="1" x14ac:dyDescent="0.2">
      <c r="F91" s="39" t="s">
        <v>66</v>
      </c>
      <c r="G91" s="39"/>
      <c r="H91" s="39"/>
      <c r="I91" s="11" t="e">
        <f>SUM(I87:I90)</f>
        <v>#VALUE!</v>
      </c>
    </row>
    <row r="92" spans="1:9" ht="15" customHeight="1" x14ac:dyDescent="0.2">
      <c r="F92" s="40" t="s">
        <v>67</v>
      </c>
      <c r="G92" s="40"/>
      <c r="H92" s="40"/>
      <c r="I92" s="33" t="e">
        <f>I85+I91</f>
        <v>#VALUE!</v>
      </c>
    </row>
  </sheetData>
  <mergeCells count="17">
    <mergeCell ref="A54:I54"/>
    <mergeCell ref="F87:G87"/>
    <mergeCell ref="F88:G88"/>
    <mergeCell ref="F83:H83"/>
    <mergeCell ref="F84:I84"/>
    <mergeCell ref="A1:I1"/>
    <mergeCell ref="A2:I2"/>
    <mergeCell ref="A3:I3"/>
    <mergeCell ref="A4:I4"/>
    <mergeCell ref="E5:H5"/>
    <mergeCell ref="I5:I6"/>
    <mergeCell ref="F90:G90"/>
    <mergeCell ref="F91:H91"/>
    <mergeCell ref="F92:H92"/>
    <mergeCell ref="F85:H85"/>
    <mergeCell ref="F86:I86"/>
    <mergeCell ref="F89:G8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Milena Marin Jaramillo</dc:creator>
  <cp:lastModifiedBy>Lilian A. Gomez Luna</cp:lastModifiedBy>
  <dcterms:created xsi:type="dcterms:W3CDTF">2019-07-16T15:00:42Z</dcterms:created>
  <dcterms:modified xsi:type="dcterms:W3CDTF">2019-08-30T20:22:43Z</dcterms:modified>
</cp:coreProperties>
</file>