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5.2.9\XM_Comercial\09.Compra Energia\01. MERCADO REGULADO\07. INVITACIONES 2019\CE 005-2019\"/>
    </mc:Choice>
  </mc:AlternateContent>
  <xr:revisionPtr revIDLastSave="0" documentId="13_ncr:1_{4CFD593B-D2C8-4FC4-AC8E-2F5A7DACCB0E}" xr6:coauthVersionLast="43" xr6:coauthVersionMax="43" xr10:uidLastSave="{00000000-0000-0000-0000-000000000000}"/>
  <bookViews>
    <workbookView xWindow="-120" yWindow="-120" windowWidth="21840" windowHeight="13140" xr2:uid="{F5136BB0-FCA5-4EFF-8354-B663EC49362D}"/>
  </bookViews>
  <sheets>
    <sheet name="Cantidades Requerid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142" i="1" l="1"/>
  <c r="J142" i="1"/>
  <c r="Z114" i="1"/>
  <c r="AB114" i="1" s="1"/>
  <c r="R141" i="1"/>
  <c r="B141" i="1"/>
  <c r="R140" i="1"/>
  <c r="J140" i="1"/>
  <c r="Z112" i="1"/>
  <c r="AB112" i="1" s="1"/>
  <c r="R139" i="1"/>
  <c r="J139" i="1"/>
  <c r="B139" i="1"/>
  <c r="R138" i="1"/>
  <c r="J138" i="1"/>
  <c r="B138" i="1"/>
  <c r="R137" i="1"/>
  <c r="J137" i="1"/>
  <c r="Z109" i="1"/>
  <c r="AB109" i="1" s="1"/>
  <c r="R136" i="1"/>
  <c r="J136" i="1"/>
  <c r="Z108" i="1"/>
  <c r="AB108" i="1" s="1"/>
  <c r="R135" i="1"/>
  <c r="J135" i="1"/>
  <c r="B135" i="1"/>
  <c r="J134" i="1"/>
  <c r="Z106" i="1"/>
  <c r="AB106" i="1" s="1"/>
  <c r="R133" i="1"/>
  <c r="J133" i="1"/>
  <c r="Z105" i="1"/>
  <c r="AB105" i="1" s="1"/>
  <c r="R132" i="1"/>
  <c r="Z104" i="1"/>
  <c r="AB104" i="1" s="1"/>
  <c r="R131" i="1"/>
  <c r="J131" i="1"/>
  <c r="B131" i="1"/>
  <c r="R130" i="1"/>
  <c r="Z102" i="1"/>
  <c r="AB102" i="1" s="1"/>
  <c r="R129" i="1"/>
  <c r="J129" i="1"/>
  <c r="B129" i="1"/>
  <c r="R128" i="1"/>
  <c r="J128" i="1"/>
  <c r="Z100" i="1"/>
  <c r="AB100" i="1" s="1"/>
  <c r="R127" i="1"/>
  <c r="J127" i="1"/>
  <c r="B127" i="1"/>
  <c r="R126" i="1"/>
  <c r="J126" i="1"/>
  <c r="Z98" i="1"/>
  <c r="AB98" i="1" s="1"/>
  <c r="R125" i="1"/>
  <c r="J125" i="1"/>
  <c r="Z97" i="1"/>
  <c r="AB97" i="1" s="1"/>
  <c r="R124" i="1"/>
  <c r="J124" i="1"/>
  <c r="Z96" i="1"/>
  <c r="AB96" i="1" s="1"/>
  <c r="R123" i="1"/>
  <c r="J123" i="1"/>
  <c r="Z95" i="1"/>
  <c r="AB95" i="1" s="1"/>
  <c r="R122" i="1"/>
  <c r="J122" i="1"/>
  <c r="Z94" i="1"/>
  <c r="AB94" i="1" s="1"/>
  <c r="R121" i="1"/>
  <c r="J121" i="1"/>
  <c r="B121" i="1"/>
  <c r="R120" i="1"/>
  <c r="J120" i="1"/>
  <c r="B120" i="1"/>
  <c r="R119" i="1"/>
  <c r="B119" i="1"/>
  <c r="Z86" i="1"/>
  <c r="AB86" i="1" s="1"/>
  <c r="Z85" i="1"/>
  <c r="AB85" i="1" s="1"/>
  <c r="Z84" i="1"/>
  <c r="AB84" i="1" s="1"/>
  <c r="Z83" i="1"/>
  <c r="AB83" i="1" s="1"/>
  <c r="Z82" i="1"/>
  <c r="AB82" i="1" s="1"/>
  <c r="Z81" i="1"/>
  <c r="AB81" i="1" s="1"/>
  <c r="Z79" i="1"/>
  <c r="AB79" i="1" s="1"/>
  <c r="Z78" i="1"/>
  <c r="AB78" i="1" s="1"/>
  <c r="Z77" i="1"/>
  <c r="AB77" i="1" s="1"/>
  <c r="Z76" i="1"/>
  <c r="AB76" i="1" s="1"/>
  <c r="Z75" i="1"/>
  <c r="AB75" i="1" s="1"/>
  <c r="Z74" i="1"/>
  <c r="AB74" i="1" s="1"/>
  <c r="Z73" i="1"/>
  <c r="AB73" i="1" s="1"/>
  <c r="Z71" i="1"/>
  <c r="AB71" i="1" s="1"/>
  <c r="Z70" i="1"/>
  <c r="AB70" i="1" s="1"/>
  <c r="Z69" i="1"/>
  <c r="AB69" i="1" s="1"/>
  <c r="Z68" i="1"/>
  <c r="AB68" i="1" s="1"/>
  <c r="Z67" i="1"/>
  <c r="AB67" i="1" s="1"/>
  <c r="Z66" i="1"/>
  <c r="AB66" i="1" s="1"/>
  <c r="Z65" i="1"/>
  <c r="AB65" i="1" s="1"/>
  <c r="Z63" i="1"/>
  <c r="AB63" i="1" s="1"/>
  <c r="Z58" i="1"/>
  <c r="AB58" i="1" s="1"/>
  <c r="Z57" i="1"/>
  <c r="AB57" i="1" s="1"/>
  <c r="Z56" i="1"/>
  <c r="AB56" i="1" s="1"/>
  <c r="Z55" i="1"/>
  <c r="AB55" i="1" s="1"/>
  <c r="S137" i="1"/>
  <c r="Z53" i="1"/>
  <c r="AB53" i="1" s="1"/>
  <c r="Z52" i="1"/>
  <c r="AB52" i="1" s="1"/>
  <c r="Z51" i="1"/>
  <c r="AB51" i="1" s="1"/>
  <c r="S134" i="1"/>
  <c r="K134" i="1"/>
  <c r="Z50" i="1"/>
  <c r="AB50" i="1" s="1"/>
  <c r="Z49" i="1"/>
  <c r="AB49" i="1" s="1"/>
  <c r="Z48" i="1"/>
  <c r="AB48" i="1" s="1"/>
  <c r="Z47" i="1"/>
  <c r="AB47" i="1" s="1"/>
  <c r="Z45" i="1"/>
  <c r="AB45" i="1" s="1"/>
  <c r="Z44" i="1"/>
  <c r="AB44" i="1" s="1"/>
  <c r="Z43" i="1"/>
  <c r="AB43" i="1" s="1"/>
  <c r="Z42" i="1"/>
  <c r="AB42" i="1" s="1"/>
  <c r="S125" i="1"/>
  <c r="Z41" i="1"/>
  <c r="AB41" i="1" s="1"/>
  <c r="Z40" i="1"/>
  <c r="AB40" i="1" s="1"/>
  <c r="Z39" i="1"/>
  <c r="AB39" i="1" s="1"/>
  <c r="Z37" i="1"/>
  <c r="AB37" i="1" s="1"/>
  <c r="Z36" i="1"/>
  <c r="AB36" i="1" s="1"/>
  <c r="S119" i="1"/>
  <c r="Z35" i="1"/>
  <c r="AB35" i="1" s="1"/>
  <c r="S142" i="1"/>
  <c r="K142" i="1"/>
  <c r="C142" i="1"/>
  <c r="S141" i="1"/>
  <c r="K141" i="1"/>
  <c r="C141" i="1"/>
  <c r="S140" i="1"/>
  <c r="K140" i="1"/>
  <c r="C140" i="1"/>
  <c r="S139" i="1"/>
  <c r="K139" i="1"/>
  <c r="C139" i="1"/>
  <c r="S138" i="1"/>
  <c r="K138" i="1"/>
  <c r="C138" i="1"/>
  <c r="K137" i="1"/>
  <c r="C137" i="1"/>
  <c r="S136" i="1"/>
  <c r="K136" i="1"/>
  <c r="C136" i="1"/>
  <c r="S135" i="1"/>
  <c r="K135" i="1"/>
  <c r="S133" i="1"/>
  <c r="K133" i="1"/>
  <c r="C133" i="1"/>
  <c r="S132" i="1"/>
  <c r="K132" i="1"/>
  <c r="C132" i="1"/>
  <c r="S131" i="1"/>
  <c r="K131" i="1"/>
  <c r="C131" i="1"/>
  <c r="S130" i="1"/>
  <c r="K130" i="1"/>
  <c r="C130" i="1"/>
  <c r="S129" i="1"/>
  <c r="K129" i="1"/>
  <c r="C129" i="1"/>
  <c r="S128" i="1"/>
  <c r="K128" i="1"/>
  <c r="C128" i="1"/>
  <c r="S127" i="1"/>
  <c r="K127" i="1"/>
  <c r="C127" i="1"/>
  <c r="S126" i="1"/>
  <c r="K126" i="1"/>
  <c r="K125" i="1"/>
  <c r="C125" i="1"/>
  <c r="S124" i="1"/>
  <c r="K124" i="1"/>
  <c r="C124" i="1"/>
  <c r="S123" i="1"/>
  <c r="K123" i="1"/>
  <c r="C123" i="1"/>
  <c r="S122" i="1"/>
  <c r="K122" i="1"/>
  <c r="C122" i="1"/>
  <c r="S121" i="1"/>
  <c r="K121" i="1"/>
  <c r="C121" i="1"/>
  <c r="S120" i="1"/>
  <c r="K120" i="1"/>
  <c r="C120" i="1"/>
  <c r="K119" i="1"/>
  <c r="C119" i="1"/>
  <c r="W142" i="1"/>
  <c r="T140" i="1"/>
  <c r="G139" i="1"/>
  <c r="L138" i="1"/>
  <c r="D136" i="1"/>
  <c r="X133" i="1"/>
  <c r="P131" i="1"/>
  <c r="W130" i="1"/>
  <c r="H129" i="1"/>
  <c r="W127" i="1"/>
  <c r="G126" i="1"/>
  <c r="O125" i="1"/>
  <c r="T124" i="1"/>
  <c r="G123" i="1"/>
  <c r="L122" i="1"/>
  <c r="Z107" i="1"/>
  <c r="AB107" i="1" s="1"/>
  <c r="Z99" i="1"/>
  <c r="AB99" i="1" s="1"/>
  <c r="Z91" i="1"/>
  <c r="AB91" i="1" s="1"/>
  <c r="Z80" i="1"/>
  <c r="AB80" i="1" s="1"/>
  <c r="Z72" i="1"/>
  <c r="AB72" i="1" s="1"/>
  <c r="Z64" i="1"/>
  <c r="AB64" i="1" s="1"/>
  <c r="Z54" i="1"/>
  <c r="AB54" i="1" s="1"/>
  <c r="Z46" i="1"/>
  <c r="AB46" i="1" s="1"/>
  <c r="Z38" i="1"/>
  <c r="AB38" i="1" s="1"/>
  <c r="Y142" i="1"/>
  <c r="X142" i="1"/>
  <c r="V142" i="1"/>
  <c r="U142" i="1"/>
  <c r="T142" i="1"/>
  <c r="Q142" i="1"/>
  <c r="P142" i="1"/>
  <c r="O142" i="1"/>
  <c r="N142" i="1"/>
  <c r="M142" i="1"/>
  <c r="L142" i="1"/>
  <c r="I142" i="1"/>
  <c r="H142" i="1"/>
  <c r="G142" i="1"/>
  <c r="F142" i="1"/>
  <c r="E142" i="1"/>
  <c r="D142" i="1"/>
  <c r="Y141" i="1"/>
  <c r="X141" i="1"/>
  <c r="W141" i="1"/>
  <c r="V141" i="1"/>
  <c r="U141" i="1"/>
  <c r="T141" i="1"/>
  <c r="Q141" i="1"/>
  <c r="P141" i="1"/>
  <c r="O141" i="1"/>
  <c r="N141" i="1"/>
  <c r="M141" i="1"/>
  <c r="L141" i="1"/>
  <c r="J141" i="1"/>
  <c r="I141" i="1"/>
  <c r="H141" i="1"/>
  <c r="G141" i="1"/>
  <c r="F141" i="1"/>
  <c r="E141" i="1"/>
  <c r="D141" i="1"/>
  <c r="Y140" i="1"/>
  <c r="X140" i="1"/>
  <c r="W140" i="1"/>
  <c r="V140" i="1"/>
  <c r="U140" i="1"/>
  <c r="Q140" i="1"/>
  <c r="P140" i="1"/>
  <c r="O140" i="1"/>
  <c r="N140" i="1"/>
  <c r="M140" i="1"/>
  <c r="L140" i="1"/>
  <c r="I140" i="1"/>
  <c r="H140" i="1"/>
  <c r="G140" i="1"/>
  <c r="F140" i="1"/>
  <c r="E140" i="1"/>
  <c r="D140" i="1"/>
  <c r="Y139" i="1"/>
  <c r="X139" i="1"/>
  <c r="W139" i="1"/>
  <c r="V139" i="1"/>
  <c r="U139" i="1"/>
  <c r="T139" i="1"/>
  <c r="Q139" i="1"/>
  <c r="P139" i="1"/>
  <c r="O139" i="1"/>
  <c r="N139" i="1"/>
  <c r="M139" i="1"/>
  <c r="L139" i="1"/>
  <c r="I139" i="1"/>
  <c r="H139" i="1"/>
  <c r="F139" i="1"/>
  <c r="E139" i="1"/>
  <c r="D139" i="1"/>
  <c r="Y138" i="1"/>
  <c r="X138" i="1"/>
  <c r="W138" i="1"/>
  <c r="V138" i="1"/>
  <c r="U138" i="1"/>
  <c r="T138" i="1"/>
  <c r="Q138" i="1"/>
  <c r="P138" i="1"/>
  <c r="O138" i="1"/>
  <c r="N138" i="1"/>
  <c r="M138" i="1"/>
  <c r="I138" i="1"/>
  <c r="H138" i="1"/>
  <c r="G138" i="1"/>
  <c r="F138" i="1"/>
  <c r="E138" i="1"/>
  <c r="D138" i="1"/>
  <c r="Y137" i="1"/>
  <c r="X137" i="1"/>
  <c r="W137" i="1"/>
  <c r="V137" i="1"/>
  <c r="U137" i="1"/>
  <c r="T137" i="1"/>
  <c r="Q137" i="1"/>
  <c r="P137" i="1"/>
  <c r="O137" i="1"/>
  <c r="N137" i="1"/>
  <c r="M137" i="1"/>
  <c r="L137" i="1"/>
  <c r="I137" i="1"/>
  <c r="H137" i="1"/>
  <c r="G137" i="1"/>
  <c r="F137" i="1"/>
  <c r="E137" i="1"/>
  <c r="D137" i="1"/>
  <c r="B137" i="1"/>
  <c r="Y136" i="1"/>
  <c r="X136" i="1"/>
  <c r="W136" i="1"/>
  <c r="V136" i="1"/>
  <c r="U136" i="1"/>
  <c r="T136" i="1"/>
  <c r="Q136" i="1"/>
  <c r="P136" i="1"/>
  <c r="O136" i="1"/>
  <c r="N136" i="1"/>
  <c r="M136" i="1"/>
  <c r="L136" i="1"/>
  <c r="I136" i="1"/>
  <c r="H136" i="1"/>
  <c r="G136" i="1"/>
  <c r="F136" i="1"/>
  <c r="E136" i="1"/>
  <c r="Y135" i="1"/>
  <c r="X135" i="1"/>
  <c r="W135" i="1"/>
  <c r="V135" i="1"/>
  <c r="U135" i="1"/>
  <c r="T135" i="1"/>
  <c r="Q135" i="1"/>
  <c r="P135" i="1"/>
  <c r="O135" i="1"/>
  <c r="N135" i="1"/>
  <c r="M135" i="1"/>
  <c r="L135" i="1"/>
  <c r="I135" i="1"/>
  <c r="H135" i="1"/>
  <c r="G135" i="1"/>
  <c r="F135" i="1"/>
  <c r="E135" i="1"/>
  <c r="D135" i="1"/>
  <c r="Y134" i="1"/>
  <c r="X134" i="1"/>
  <c r="W134" i="1"/>
  <c r="V134" i="1"/>
  <c r="U134" i="1"/>
  <c r="T134" i="1"/>
  <c r="R134" i="1"/>
  <c r="Q134" i="1"/>
  <c r="P134" i="1"/>
  <c r="O134" i="1"/>
  <c r="N134" i="1"/>
  <c r="M134" i="1"/>
  <c r="L134" i="1"/>
  <c r="I134" i="1"/>
  <c r="H134" i="1"/>
  <c r="G134" i="1"/>
  <c r="F134" i="1"/>
  <c r="E134" i="1"/>
  <c r="D134" i="1"/>
  <c r="Y133" i="1"/>
  <c r="W133" i="1"/>
  <c r="V133" i="1"/>
  <c r="U133" i="1"/>
  <c r="T133" i="1"/>
  <c r="Q133" i="1"/>
  <c r="P133" i="1"/>
  <c r="O133" i="1"/>
  <c r="N133" i="1"/>
  <c r="M133" i="1"/>
  <c r="L133" i="1"/>
  <c r="I133" i="1"/>
  <c r="H133" i="1"/>
  <c r="G133" i="1"/>
  <c r="F133" i="1"/>
  <c r="E133" i="1"/>
  <c r="D133" i="1"/>
  <c r="Y132" i="1"/>
  <c r="X132" i="1"/>
  <c r="W132" i="1"/>
  <c r="V132" i="1"/>
  <c r="U132" i="1"/>
  <c r="T132" i="1"/>
  <c r="Q132" i="1"/>
  <c r="P132" i="1"/>
  <c r="O132" i="1"/>
  <c r="N132" i="1"/>
  <c r="M132" i="1"/>
  <c r="L132" i="1"/>
  <c r="J132" i="1"/>
  <c r="I132" i="1"/>
  <c r="H132" i="1"/>
  <c r="G132" i="1"/>
  <c r="F132" i="1"/>
  <c r="E132" i="1"/>
  <c r="D132" i="1"/>
  <c r="Y131" i="1"/>
  <c r="X131" i="1"/>
  <c r="W131" i="1"/>
  <c r="V131" i="1"/>
  <c r="U131" i="1"/>
  <c r="T131" i="1"/>
  <c r="Q131" i="1"/>
  <c r="O131" i="1"/>
  <c r="N131" i="1"/>
  <c r="M131" i="1"/>
  <c r="L131" i="1"/>
  <c r="I131" i="1"/>
  <c r="H131" i="1"/>
  <c r="G131" i="1"/>
  <c r="F131" i="1"/>
  <c r="E131" i="1"/>
  <c r="D131" i="1"/>
  <c r="Y130" i="1"/>
  <c r="X130" i="1"/>
  <c r="V130" i="1"/>
  <c r="U130" i="1"/>
  <c r="T130" i="1"/>
  <c r="Q130" i="1"/>
  <c r="P130" i="1"/>
  <c r="O130" i="1"/>
  <c r="N130" i="1"/>
  <c r="M130" i="1"/>
  <c r="L130" i="1"/>
  <c r="J130" i="1"/>
  <c r="I130" i="1"/>
  <c r="H130" i="1"/>
  <c r="G130" i="1"/>
  <c r="F130" i="1"/>
  <c r="E130" i="1"/>
  <c r="D130" i="1"/>
  <c r="Y129" i="1"/>
  <c r="X129" i="1"/>
  <c r="W129" i="1"/>
  <c r="V129" i="1"/>
  <c r="U129" i="1"/>
  <c r="T129" i="1"/>
  <c r="Q129" i="1"/>
  <c r="P129" i="1"/>
  <c r="O129" i="1"/>
  <c r="N129" i="1"/>
  <c r="M129" i="1"/>
  <c r="L129" i="1"/>
  <c r="I129" i="1"/>
  <c r="G129" i="1"/>
  <c r="F129" i="1"/>
  <c r="E129" i="1"/>
  <c r="D129" i="1"/>
  <c r="Y128" i="1"/>
  <c r="X128" i="1"/>
  <c r="W128" i="1"/>
  <c r="V128" i="1"/>
  <c r="U128" i="1"/>
  <c r="T128" i="1"/>
  <c r="Q128" i="1"/>
  <c r="P128" i="1"/>
  <c r="O128" i="1"/>
  <c r="N128" i="1"/>
  <c r="M128" i="1"/>
  <c r="L128" i="1"/>
  <c r="I128" i="1"/>
  <c r="H128" i="1"/>
  <c r="G128" i="1"/>
  <c r="F128" i="1"/>
  <c r="E128" i="1"/>
  <c r="D128" i="1"/>
  <c r="B128" i="1"/>
  <c r="Y127" i="1"/>
  <c r="X127" i="1"/>
  <c r="V127" i="1"/>
  <c r="U127" i="1"/>
  <c r="T127" i="1"/>
  <c r="Q127" i="1"/>
  <c r="P127" i="1"/>
  <c r="O127" i="1"/>
  <c r="N127" i="1"/>
  <c r="M127" i="1"/>
  <c r="L127" i="1"/>
  <c r="I127" i="1"/>
  <c r="H127" i="1"/>
  <c r="G127" i="1"/>
  <c r="F127" i="1"/>
  <c r="E127" i="1"/>
  <c r="D127" i="1"/>
  <c r="Y126" i="1"/>
  <c r="X126" i="1"/>
  <c r="W126" i="1"/>
  <c r="V126" i="1"/>
  <c r="U126" i="1"/>
  <c r="T126" i="1"/>
  <c r="Q126" i="1"/>
  <c r="P126" i="1"/>
  <c r="O126" i="1"/>
  <c r="N126" i="1"/>
  <c r="M126" i="1"/>
  <c r="L126" i="1"/>
  <c r="I126" i="1"/>
  <c r="H126" i="1"/>
  <c r="F126" i="1"/>
  <c r="E126" i="1"/>
  <c r="D126" i="1"/>
  <c r="B126" i="1"/>
  <c r="Y125" i="1"/>
  <c r="X125" i="1"/>
  <c r="W125" i="1"/>
  <c r="V125" i="1"/>
  <c r="U125" i="1"/>
  <c r="T125" i="1"/>
  <c r="Q125" i="1"/>
  <c r="P125" i="1"/>
  <c r="N125" i="1"/>
  <c r="M125" i="1"/>
  <c r="L125" i="1"/>
  <c r="I125" i="1"/>
  <c r="H125" i="1"/>
  <c r="G125" i="1"/>
  <c r="F125" i="1"/>
  <c r="E125" i="1"/>
  <c r="D125" i="1"/>
  <c r="Y124" i="1"/>
  <c r="X124" i="1"/>
  <c r="W124" i="1"/>
  <c r="V124" i="1"/>
  <c r="U124" i="1"/>
  <c r="Q124" i="1"/>
  <c r="P124" i="1"/>
  <c r="O124" i="1"/>
  <c r="N124" i="1"/>
  <c r="M124" i="1"/>
  <c r="L124" i="1"/>
  <c r="I124" i="1"/>
  <c r="H124" i="1"/>
  <c r="G124" i="1"/>
  <c r="F124" i="1"/>
  <c r="E124" i="1"/>
  <c r="D124" i="1"/>
  <c r="B124" i="1"/>
  <c r="Y123" i="1"/>
  <c r="X123" i="1"/>
  <c r="W123" i="1"/>
  <c r="V123" i="1"/>
  <c r="U123" i="1"/>
  <c r="T123" i="1"/>
  <c r="Q123" i="1"/>
  <c r="P123" i="1"/>
  <c r="O123" i="1"/>
  <c r="N123" i="1"/>
  <c r="M123" i="1"/>
  <c r="L123" i="1"/>
  <c r="I123" i="1"/>
  <c r="H123" i="1"/>
  <c r="F123" i="1"/>
  <c r="E123" i="1"/>
  <c r="D123" i="1"/>
  <c r="Y122" i="1"/>
  <c r="X122" i="1"/>
  <c r="W122" i="1"/>
  <c r="V122" i="1"/>
  <c r="U122" i="1"/>
  <c r="T122" i="1"/>
  <c r="Q122" i="1"/>
  <c r="P122" i="1"/>
  <c r="O122" i="1"/>
  <c r="N122" i="1"/>
  <c r="M122" i="1"/>
  <c r="I122" i="1"/>
  <c r="H122" i="1"/>
  <c r="G122" i="1"/>
  <c r="F122" i="1"/>
  <c r="E122" i="1"/>
  <c r="D122" i="1"/>
  <c r="B122" i="1"/>
  <c r="Y121" i="1"/>
  <c r="X121" i="1"/>
  <c r="W121" i="1"/>
  <c r="V121" i="1"/>
  <c r="U121" i="1"/>
  <c r="T121" i="1"/>
  <c r="Q121" i="1"/>
  <c r="P121" i="1"/>
  <c r="O121" i="1"/>
  <c r="N121" i="1"/>
  <c r="M121" i="1"/>
  <c r="L121" i="1"/>
  <c r="I121" i="1"/>
  <c r="H121" i="1"/>
  <c r="G121" i="1"/>
  <c r="F121" i="1"/>
  <c r="E121" i="1"/>
  <c r="D121" i="1"/>
  <c r="Y120" i="1"/>
  <c r="X120" i="1"/>
  <c r="W120" i="1"/>
  <c r="V120" i="1"/>
  <c r="U120" i="1"/>
  <c r="T120" i="1"/>
  <c r="Q120" i="1"/>
  <c r="P120" i="1"/>
  <c r="O120" i="1"/>
  <c r="N120" i="1"/>
  <c r="M120" i="1"/>
  <c r="L120" i="1"/>
  <c r="I120" i="1"/>
  <c r="H120" i="1"/>
  <c r="G120" i="1"/>
  <c r="F120" i="1"/>
  <c r="E120" i="1"/>
  <c r="D120" i="1"/>
  <c r="Y119" i="1"/>
  <c r="X119" i="1"/>
  <c r="W119" i="1"/>
  <c r="V119" i="1"/>
  <c r="U119" i="1"/>
  <c r="T119" i="1"/>
  <c r="Q119" i="1"/>
  <c r="P119" i="1"/>
  <c r="O119" i="1"/>
  <c r="N119" i="1"/>
  <c r="M119" i="1"/>
  <c r="L119" i="1"/>
  <c r="J119" i="1"/>
  <c r="I119" i="1"/>
  <c r="H119" i="1"/>
  <c r="G119" i="1"/>
  <c r="F119" i="1"/>
  <c r="E119" i="1"/>
  <c r="D119" i="1"/>
  <c r="B130" i="1" l="1"/>
  <c r="Z130" i="1" s="1"/>
  <c r="B132" i="1"/>
  <c r="Z132" i="1" s="1"/>
  <c r="B134" i="1"/>
  <c r="Z93" i="1"/>
  <c r="AB93" i="1" s="1"/>
  <c r="Z101" i="1"/>
  <c r="AB101" i="1" s="1"/>
  <c r="Z110" i="1"/>
  <c r="AB110" i="1" s="1"/>
  <c r="B123" i="1"/>
  <c r="Z123" i="1" s="1"/>
  <c r="B125" i="1"/>
  <c r="Z125" i="1" s="1"/>
  <c r="B136" i="1"/>
  <c r="Z103" i="1"/>
  <c r="AB103" i="1" s="1"/>
  <c r="Z111" i="1"/>
  <c r="AB111" i="1" s="1"/>
  <c r="Z92" i="1"/>
  <c r="AB92" i="1" s="1"/>
  <c r="B140" i="1"/>
  <c r="B133" i="1"/>
  <c r="Z133" i="1" s="1"/>
  <c r="B142" i="1"/>
  <c r="Z142" i="1" s="1"/>
  <c r="Z113" i="1"/>
  <c r="AB113" i="1" s="1"/>
  <c r="C126" i="1"/>
  <c r="C134" i="1"/>
  <c r="Z134" i="1" s="1"/>
  <c r="C135" i="1"/>
  <c r="Z119" i="1"/>
  <c r="Z7" i="1"/>
  <c r="AB7" i="1" s="1"/>
  <c r="AB119" i="1" s="1"/>
  <c r="Z11" i="1"/>
  <c r="AB11" i="1" s="1"/>
  <c r="AB123" i="1" s="1"/>
  <c r="Z127" i="1"/>
  <c r="Z15" i="1"/>
  <c r="AB15" i="1" s="1"/>
  <c r="AB127" i="1" s="1"/>
  <c r="Z131" i="1"/>
  <c r="Z19" i="1"/>
  <c r="AB19" i="1" s="1"/>
  <c r="AB131" i="1" s="1"/>
  <c r="Z135" i="1"/>
  <c r="Z23" i="1"/>
  <c r="AB23" i="1" s="1"/>
  <c r="AB135" i="1" s="1"/>
  <c r="Z139" i="1"/>
  <c r="Z27" i="1"/>
  <c r="AB27" i="1" s="1"/>
  <c r="AB139" i="1" s="1"/>
  <c r="Z16" i="1"/>
  <c r="AB16" i="1" s="1"/>
  <c r="AB128" i="1" s="1"/>
  <c r="Z20" i="1"/>
  <c r="AB20" i="1" s="1"/>
  <c r="AB132" i="1" s="1"/>
  <c r="Z136" i="1"/>
  <c r="Z24" i="1"/>
  <c r="AB24" i="1" s="1"/>
  <c r="AB136" i="1" s="1"/>
  <c r="Z140" i="1"/>
  <c r="Z28" i="1"/>
  <c r="AB28" i="1" s="1"/>
  <c r="AB140" i="1" s="1"/>
  <c r="Z12" i="1"/>
  <c r="AB12" i="1" s="1"/>
  <c r="AB124" i="1" s="1"/>
  <c r="Z128" i="1"/>
  <c r="Z13" i="1"/>
  <c r="AB13" i="1" s="1"/>
  <c r="AB125" i="1" s="1"/>
  <c r="Z129" i="1"/>
  <c r="Z17" i="1"/>
  <c r="AB17" i="1" s="1"/>
  <c r="AB129" i="1" s="1"/>
  <c r="Z21" i="1"/>
  <c r="AB21" i="1" s="1"/>
  <c r="AB133" i="1" s="1"/>
  <c r="Z137" i="1"/>
  <c r="Z25" i="1"/>
  <c r="AB25" i="1" s="1"/>
  <c r="AB137" i="1" s="1"/>
  <c r="Z141" i="1"/>
  <c r="Z29" i="1"/>
  <c r="AB29" i="1" s="1"/>
  <c r="Z120" i="1"/>
  <c r="Z8" i="1"/>
  <c r="AB8" i="1" s="1"/>
  <c r="AB120" i="1" s="1"/>
  <c r="Z124" i="1"/>
  <c r="Z121" i="1"/>
  <c r="Z9" i="1"/>
  <c r="AB9" i="1" s="1"/>
  <c r="Z122" i="1"/>
  <c r="Z10" i="1"/>
  <c r="AB10" i="1" s="1"/>
  <c r="AB122" i="1" s="1"/>
  <c r="Z126" i="1"/>
  <c r="Z14" i="1"/>
  <c r="AB14" i="1" s="1"/>
  <c r="AB126" i="1" s="1"/>
  <c r="Z18" i="1"/>
  <c r="AB18" i="1" s="1"/>
  <c r="AB130" i="1" s="1"/>
  <c r="Z22" i="1"/>
  <c r="AB22" i="1" s="1"/>
  <c r="AB134" i="1" s="1"/>
  <c r="Z138" i="1"/>
  <c r="Z26" i="1"/>
  <c r="AB26" i="1" s="1"/>
  <c r="Z30" i="1"/>
  <c r="AB30" i="1" s="1"/>
  <c r="AB142" i="1" s="1"/>
  <c r="AB141" i="1" l="1"/>
  <c r="AC128" i="1"/>
  <c r="AB138" i="1"/>
  <c r="AB121" i="1"/>
  <c r="AC130" i="1"/>
  <c r="AC131" i="1"/>
  <c r="AC136" i="1"/>
  <c r="AC126" i="1"/>
  <c r="AC129" i="1"/>
  <c r="AC142" i="1"/>
  <c r="AC134" i="1"/>
  <c r="AC121" i="1"/>
  <c r="AC139" i="1"/>
  <c r="AC123" i="1"/>
  <c r="AC120" i="1"/>
  <c r="AC138" i="1"/>
  <c r="AC122" i="1"/>
  <c r="AC127" i="1"/>
  <c r="AC141" i="1"/>
  <c r="AC125" i="1"/>
  <c r="AC132" i="1"/>
  <c r="AC137" i="1"/>
  <c r="AC124" i="1"/>
  <c r="AC133" i="1"/>
  <c r="AC140" i="1"/>
  <c r="AC135" i="1"/>
  <c r="AC119" i="1"/>
</calcChain>
</file>

<file path=xl/sharedStrings.xml><?xml version="1.0" encoding="utf-8"?>
<sst xmlns="http://schemas.openxmlformats.org/spreadsheetml/2006/main" count="142" uniqueCount="34">
  <si>
    <t>EMPRESA DE ENERGÍA DE PEREIRA S.A. E.S.P.</t>
  </si>
  <si>
    <t>ANEXO 1. CANTIDADES DE ENERGÍA ESTIMADAS 2022-2023</t>
  </si>
  <si>
    <t>DEMANDA DIARIA ESTIMADA DÍA HABIL [MWh]</t>
  </si>
  <si>
    <t>MES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</si>
  <si>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</si>
  <si>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</si>
  <si>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</si>
  <si>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</si>
  <si>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</si>
  <si>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</si>
  <si>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</si>
  <si>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</si>
  <si>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</si>
  <si>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</si>
  <si>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</si>
  <si>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</si>
  <si>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</si>
  <si>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</si>
  <si>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</si>
  <si>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</si>
  <si>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</si>
  <si>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</si>
  <si>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</si>
  <si>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</si>
  <si>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</si>
  <si>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</si>
  <si>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</si>
  <si>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</si>
  <si>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TOTAL</t>
  </si>
  <si>
    <t>Días</t>
  </si>
  <si>
    <t>DEMANDA DIARIA ESTIMADA DÍA SABADO [MWh]</t>
  </si>
  <si>
    <t>DEMANDA DIARIA ESTIMADA DÍA DOMINGO Y FESTIVO DIFERENTE A LUNES [MWh]</t>
  </si>
  <si>
    <t>DEMANDA DIARIA ESTIMADA DÍA LUNES FESTIVO [MWh]</t>
  </si>
  <si>
    <t>DEMANDA DIARIA ESTIMADA TOTAL [MWh]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</si>
</sst>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 * #,##0.00_ ;_ * \-#,##0.00_ ;_ * &quot;-&quot;?_ ;_ @_ "/>
    <numFmt numFmtId="165" formatCode="_ * #,##0_ ;_ * \-#,##0_ ;_ * &quot;-&quot;??_ ;_ @_ "/>
    <numFmt numFmtId="166" formatCode="_ * #,##0_ ;_ * \-#,##0_ ;_ * &quot;-&quot;?_ ;_ @_ "/>
    <numFmt numFmtId="167" formatCode="_ * #,##0.0000_ ;_ * \-#,##0.0000_ ;_ * &quot;-&quot;?_ ;_ @_ "/>
    <numFmt numFmtId="168" formatCode="_-* #,##0_-;\-* #,##0_-;_-* &quot;-&quot;??_-;_-@_-"/>
    <numFmt numFmtId="169" formatCode="_-* #,##0.0_-;\-* #,##0.0_-;_-* &quot;-&quot;??_-;_-@_-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6E23"/>
        <bgColor indexed="64"/>
      </patternFill>
    </fill>
    <fill>
      <patternFill patternType="solid">
        <fgColor rgb="FF73A037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/>
    <xf numFmtId="0" fontId="3" fillId="0" borderId="0" xfId="0" applyFont="1"/>
    <xf numFmtId="164" fontId="0" fillId="0" borderId="0" xfId="0" applyNumberFormat="1"/>
    <xf numFmtId="0" fontId="4" fillId="0" borderId="2" xfId="0" applyFont="1" applyBorder="1"/>
    <xf numFmtId="0" fontId="5" fillId="2" borderId="3" xfId="0" applyFont="1" applyFill="1" applyBorder="1"/>
    <xf numFmtId="0" fontId="6" fillId="0" borderId="0" xfId="0" applyFont="1"/>
    <xf numFmtId="0" fontId="7" fillId="0" borderId="0" xfId="0" applyFont="1"/>
    <xf numFmtId="165" fontId="0" fillId="0" borderId="0" xfId="0" applyNumberFormat="1"/>
    <xf numFmtId="0" fontId="8" fillId="3" borderId="4" xfId="0" applyFont="1" applyFill="1" applyBorder="1"/>
    <xf numFmtId="0" fontId="9" fillId="3" borderId="5" xfId="0" applyFont="1" applyFill="1" applyBorder="1" applyAlignment="1">
      <alignment horizontal="center"/>
    </xf>
    <xf numFmtId="0" fontId="8" fillId="3" borderId="6" xfId="0" applyFont="1" applyFill="1" applyBorder="1"/>
    <xf numFmtId="17" fontId="10" fillId="0" borderId="7" xfId="0" applyNumberFormat="1" applyFont="1" applyBorder="1" applyAlignment="1">
      <alignment horizontal="left"/>
    </xf>
    <xf numFmtId="164" fontId="11" fillId="0" borderId="8" xfId="0" quotePrefix="1" applyNumberFormat="1" applyFont="1" applyBorder="1" applyAlignment="1">
      <alignment horizontal="left"/>
    </xf>
    <xf numFmtId="166" fontId="12" fillId="0" borderId="9" xfId="0" applyNumberFormat="1" applyFont="1" applyBorder="1" applyAlignment="1">
      <alignment horizontal="left"/>
    </xf>
    <xf numFmtId="0" fontId="10" fillId="0" borderId="8" xfId="0" applyFont="1" applyBorder="1"/>
    <xf numFmtId="165" fontId="3" fillId="0" borderId="10" xfId="0" applyNumberFormat="1" applyFont="1" applyBorder="1"/>
    <xf numFmtId="17" fontId="10" fillId="0" borderId="11" xfId="0" applyNumberFormat="1" applyFont="1" applyBorder="1" applyAlignment="1">
      <alignment horizontal="left"/>
    </xf>
    <xf numFmtId="164" fontId="11" fillId="0" borderId="12" xfId="0" quotePrefix="1" applyNumberFormat="1" applyFont="1" applyBorder="1" applyAlignment="1">
      <alignment horizontal="left"/>
    </xf>
    <xf numFmtId="166" fontId="12" fillId="0" borderId="13" xfId="0" applyNumberFormat="1" applyFont="1" applyBorder="1" applyAlignment="1">
      <alignment horizontal="left"/>
    </xf>
    <xf numFmtId="0" fontId="10" fillId="0" borderId="12" xfId="0" applyFont="1" applyBorder="1"/>
    <xf numFmtId="165" fontId="3" fillId="0" borderId="14" xfId="0" applyNumberFormat="1" applyFont="1" applyBorder="1"/>
    <xf numFmtId="17" fontId="10" fillId="0" borderId="15" xfId="0" applyNumberFormat="1" applyFont="1" applyBorder="1" applyAlignment="1">
      <alignment horizontal="left"/>
    </xf>
    <xf numFmtId="164" fontId="11" fillId="0" borderId="16" xfId="0" quotePrefix="1" applyNumberFormat="1" applyFont="1" applyBorder="1" applyAlignment="1">
      <alignment horizontal="left"/>
    </xf>
    <xf numFmtId="166" fontId="12" fillId="0" borderId="17" xfId="0" applyNumberFormat="1" applyFont="1" applyBorder="1" applyAlignment="1">
      <alignment horizontal="left"/>
    </xf>
    <xf numFmtId="0" fontId="10" fillId="0" borderId="16" xfId="0" applyFont="1" applyBorder="1"/>
    <xf numFmtId="165" fontId="3" fillId="0" borderId="18" xfId="0" applyNumberFormat="1" applyFont="1" applyBorder="1"/>
    <xf numFmtId="17" fontId="10" fillId="0" borderId="19" xfId="0" applyNumberFormat="1" applyFont="1" applyBorder="1" applyAlignment="1">
      <alignment horizontal="left"/>
    </xf>
    <xf numFmtId="164" fontId="11" fillId="0" borderId="20" xfId="0" quotePrefix="1" applyNumberFormat="1" applyFont="1" applyBorder="1" applyAlignment="1">
      <alignment horizontal="left"/>
    </xf>
    <xf numFmtId="166" fontId="12" fillId="0" borderId="21" xfId="0" applyNumberFormat="1" applyFont="1" applyBorder="1" applyAlignment="1">
      <alignment horizontal="left"/>
    </xf>
    <xf numFmtId="0" fontId="10" fillId="0" borderId="20" xfId="0" applyFont="1" applyBorder="1"/>
    <xf numFmtId="165" fontId="3" fillId="0" borderId="22" xfId="0" applyNumberFormat="1" applyFont="1" applyBorder="1"/>
    <xf numFmtId="17" fontId="10" fillId="0" borderId="0" xfId="0" applyNumberFormat="1" applyFont="1" applyAlignment="1">
      <alignment horizontal="left"/>
    </xf>
    <xf numFmtId="164" fontId="11" fillId="0" borderId="0" xfId="0" quotePrefix="1" applyNumberFormat="1" applyFont="1" applyAlignment="1">
      <alignment horizontal="left"/>
    </xf>
    <xf numFmtId="166" fontId="12" fillId="0" borderId="0" xfId="0" applyNumberFormat="1" applyFont="1" applyAlignment="1">
      <alignment horizontal="left"/>
    </xf>
    <xf numFmtId="0" fontId="10" fillId="0" borderId="0" xfId="0" applyFont="1"/>
    <xf numFmtId="165" fontId="3" fillId="0" borderId="0" xfId="0" applyNumberFormat="1" applyFont="1"/>
    <xf numFmtId="17" fontId="10" fillId="0" borderId="13" xfId="0" applyNumberFormat="1" applyFont="1" applyBorder="1" applyAlignment="1">
      <alignment horizontal="left"/>
    </xf>
    <xf numFmtId="0" fontId="0" fillId="0" borderId="13" xfId="0" applyBorder="1"/>
    <xf numFmtId="17" fontId="10" fillId="0" borderId="23" xfId="0" applyNumberFormat="1" applyFont="1" applyBorder="1" applyAlignment="1">
      <alignment horizontal="left"/>
    </xf>
    <xf numFmtId="167" fontId="3" fillId="0" borderId="0" xfId="0" applyNumberFormat="1" applyFont="1"/>
    <xf numFmtId="0" fontId="1" fillId="0" borderId="0" xfId="0" applyFont="1"/>
    <xf numFmtId="168" fontId="0" fillId="0" borderId="0" xfId="1" applyNumberFormat="1" applyFont="1"/>
    <xf numFmtId="169" fontId="0" fillId="0" borderId="0" xfId="1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C4575-677F-40FE-B86A-6BAE6441957B}">
  <sheetPr>
    <tabColor indexed="8"/>
  </sheetPr>
  <dimension ref="A1:AF142"/>
  <sheetViews>
    <sheetView showGridLines="0" tabSelected="1" zoomScale="75" workbookViewId="0">
      <pane xSplit="1" topLeftCell="B1" activePane="topRight" state="frozen"/>
      <selection activeCell="A181" sqref="A181"/>
      <selection pane="topRight" activeCell="B1" sqref="B1"/>
    </sheetView>
  </sheetViews>
  <sheetFormatPr baseColWidth="10" defaultColWidth="14.42578125" defaultRowHeight="15" x14ac:dyDescent="0.2"/>
  <cols>
    <col min="1" max="1" width="93.140625" bestFit="1" customWidth="1"/>
    <col min="2" max="25" width="10.7109375" style="2" customWidth="1"/>
    <col min="26" max="26" width="10.7109375" style="3" customWidth="1"/>
    <col min="27" max="27" width="6.7109375" customWidth="1"/>
    <col min="28" max="28" width="9.7109375" bestFit="1" customWidth="1"/>
    <col min="29" max="29" width="5.28515625" bestFit="1" customWidth="1"/>
  </cols>
  <sheetData>
    <row r="1" spans="1:28" ht="23.25" x14ac:dyDescent="0.35">
      <c r="A1" s="1" t="s">
        <v>0</v>
      </c>
    </row>
    <row r="2" spans="1:28" ht="21" thickBot="1" x14ac:dyDescent="0.35">
      <c r="A2" s="4" t="s">
        <v>1</v>
      </c>
    </row>
    <row r="3" spans="1:28" ht="15.75" thickBot="1" x14ac:dyDescent="0.25"/>
    <row r="4" spans="1:28" ht="16.5" thickBot="1" x14ac:dyDescent="0.3">
      <c r="A4" s="5" t="s">
        <v>2</v>
      </c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AB4" s="8"/>
    </row>
    <row r="5" spans="1:28" ht="15.75" thickBot="1" x14ac:dyDescent="0.25"/>
    <row r="6" spans="1:28" ht="15.95" customHeight="1" thickBot="1" x14ac:dyDescent="0.25">
      <c r="A6" s="9" t="s">
        <v>3</v>
      </c>
      <c r="B6" s="10" t="s">
        <v>4</v>
      </c>
      <c r="C6" s="10" t="s">
        <v>5</v>
      </c>
      <c r="D6" s="10" t="s">
        <v>6</v>
      </c>
      <c r="E6" s="10" t="s">
        <v>7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0" t="s">
        <v>14</v>
      </c>
      <c r="M6" s="10" t="s">
        <v>15</v>
      </c>
      <c r="N6" s="10" t="s">
        <v>16</v>
      </c>
      <c r="O6" s="10" t="s">
        <v>17</v>
      </c>
      <c r="P6" s="10" t="s">
        <v>18</v>
      </c>
      <c r="Q6" s="10" t="s">
        <v>19</v>
      </c>
      <c r="R6" s="10" t="s">
        <v>20</v>
      </c>
      <c r="S6" s="10" t="s">
        <v>21</v>
      </c>
      <c r="T6" s="10" t="s">
        <v>22</v>
      </c>
      <c r="U6" s="10" t="s">
        <v>23</v>
      </c>
      <c r="V6" s="10" t="s">
        <v>24</v>
      </c>
      <c r="W6" s="10" t="s">
        <v>25</v>
      </c>
      <c r="X6" s="10" t="s">
        <v>26</v>
      </c>
      <c r="Y6" s="10" t="s">
        <v>27</v>
      </c>
      <c r="Z6" s="10" t="s">
        <v>28</v>
      </c>
      <c r="AA6" s="10" t="s">
        <v>29</v>
      </c>
      <c r="AB6" s="11"/>
    </row>
    <row r="7" spans="1:28" ht="15.95" customHeight="1" x14ac:dyDescent="0.25">
      <c r="A7" s="12">
        <v>44562</v>
      </c>
      <c r="B7" s="13">
        <v>18.457080000000001</v>
      </c>
      <c r="C7" s="13">
        <v>15.729290000000001</v>
      </c>
      <c r="D7" s="13">
        <v>14.42149</v>
      </c>
      <c r="E7" s="13">
        <v>13.97336</v>
      </c>
      <c r="F7" s="13">
        <v>15.08672</v>
      </c>
      <c r="G7" s="13">
        <v>18.1279</v>
      </c>
      <c r="H7" s="13">
        <v>24.03961</v>
      </c>
      <c r="I7" s="13">
        <v>28.359529999999999</v>
      </c>
      <c r="J7" s="13">
        <v>35.010010000000001</v>
      </c>
      <c r="K7" s="13">
        <v>39.083649999999999</v>
      </c>
      <c r="L7" s="13">
        <v>43.201059999999998</v>
      </c>
      <c r="M7" s="13">
        <v>46.527540000000002</v>
      </c>
      <c r="N7" s="13">
        <v>44.754249999999999</v>
      </c>
      <c r="O7" s="13">
        <v>44.102649999999997</v>
      </c>
      <c r="P7" s="13">
        <v>45.80162</v>
      </c>
      <c r="Q7" s="13">
        <v>46.346919999999997</v>
      </c>
      <c r="R7" s="13">
        <v>45.712310000000002</v>
      </c>
      <c r="S7" s="13">
        <v>44.752899999999997</v>
      </c>
      <c r="T7" s="13">
        <v>47.027380000000001</v>
      </c>
      <c r="U7" s="13">
        <v>49.042389999999997</v>
      </c>
      <c r="V7" s="13">
        <v>45.483229999999999</v>
      </c>
      <c r="W7" s="13">
        <v>41.03819</v>
      </c>
      <c r="X7" s="13">
        <v>33.103479999999998</v>
      </c>
      <c r="Y7" s="13">
        <v>24.997309999999999</v>
      </c>
      <c r="Z7" s="14">
        <f>SUM(B7:Y7)</f>
        <v>824.17986999999982</v>
      </c>
      <c r="AA7" s="15">
        <v>20</v>
      </c>
      <c r="AB7" s="21">
        <f>+Z7*AA7</f>
        <v>16483.597399999995</v>
      </c>
    </row>
    <row r="8" spans="1:28" ht="15.95" customHeight="1" x14ac:dyDescent="0.25">
      <c r="A8" s="17">
        <v>44593</v>
      </c>
      <c r="B8" s="18">
        <v>19.05818</v>
      </c>
      <c r="C8" s="18">
        <v>16.46049</v>
      </c>
      <c r="D8" s="18">
        <v>15.27257</v>
      </c>
      <c r="E8" s="18">
        <v>15.056800000000001</v>
      </c>
      <c r="F8" s="18">
        <v>16.831399999999999</v>
      </c>
      <c r="G8" s="18">
        <v>21.951789999999999</v>
      </c>
      <c r="H8" s="18">
        <v>28.640049999999999</v>
      </c>
      <c r="I8" s="18">
        <v>31.5471</v>
      </c>
      <c r="J8" s="18">
        <v>37.625630000000001</v>
      </c>
      <c r="K8" s="18">
        <v>41.034080000000003</v>
      </c>
      <c r="L8" s="18">
        <v>45.523620000000001</v>
      </c>
      <c r="M8" s="18">
        <v>48.205539999999999</v>
      </c>
      <c r="N8" s="18">
        <v>45.60642</v>
      </c>
      <c r="O8" s="18">
        <v>45.365160000000003</v>
      </c>
      <c r="P8" s="18">
        <v>47.454659999999997</v>
      </c>
      <c r="Q8" s="18">
        <v>48.310360000000003</v>
      </c>
      <c r="R8" s="18">
        <v>47.760910000000003</v>
      </c>
      <c r="S8" s="18">
        <v>46.132129999999997</v>
      </c>
      <c r="T8" s="18">
        <v>47.834699999999998</v>
      </c>
      <c r="U8" s="18">
        <v>50.87538</v>
      </c>
      <c r="V8" s="18">
        <v>47.23762</v>
      </c>
      <c r="W8" s="18">
        <v>42.23462</v>
      </c>
      <c r="X8" s="18">
        <v>33.773519999999998</v>
      </c>
      <c r="Y8" s="18">
        <v>25.246449999999999</v>
      </c>
      <c r="Z8" s="19">
        <f t="shared" ref="Z8:Z30" si="0">SUM(B8:Y8)</f>
        <v>865.03917999999976</v>
      </c>
      <c r="AA8" s="20">
        <v>20</v>
      </c>
      <c r="AB8" s="21">
        <f>+Z8*AA8</f>
        <v>17300.783599999995</v>
      </c>
    </row>
    <row r="9" spans="1:28" ht="15.95" customHeight="1" x14ac:dyDescent="0.25">
      <c r="A9" s="17">
        <v>44621</v>
      </c>
      <c r="B9" s="18">
        <v>18.724039999999999</v>
      </c>
      <c r="C9" s="18">
        <v>16.229240000000001</v>
      </c>
      <c r="D9" s="18">
        <v>15.01878</v>
      </c>
      <c r="E9" s="18">
        <v>14.56654</v>
      </c>
      <c r="F9" s="18">
        <v>16.198540000000001</v>
      </c>
      <c r="G9" s="18">
        <v>20.446079999999998</v>
      </c>
      <c r="H9" s="18">
        <v>26.555309999999999</v>
      </c>
      <c r="I9" s="18">
        <v>31.016100000000002</v>
      </c>
      <c r="J9" s="18">
        <v>37.261479999999999</v>
      </c>
      <c r="K9" s="18">
        <v>40.997979999999998</v>
      </c>
      <c r="L9" s="18">
        <v>45.178719999999998</v>
      </c>
      <c r="M9" s="18">
        <v>47.853679999999997</v>
      </c>
      <c r="N9" s="18">
        <v>45.31561</v>
      </c>
      <c r="O9" s="18">
        <v>44.583860000000001</v>
      </c>
      <c r="P9" s="18">
        <v>46.543939999999999</v>
      </c>
      <c r="Q9" s="18">
        <v>47.909129999999998</v>
      </c>
      <c r="R9" s="18">
        <v>47.362819999999999</v>
      </c>
      <c r="S9" s="18">
        <v>45.995040000000003</v>
      </c>
      <c r="T9" s="18">
        <v>46.839829999999999</v>
      </c>
      <c r="U9" s="18">
        <v>49.731110000000001</v>
      </c>
      <c r="V9" s="18">
        <v>46.376939999999998</v>
      </c>
      <c r="W9" s="18">
        <v>41.245150000000002</v>
      </c>
      <c r="X9" s="18">
        <v>33.170699999999997</v>
      </c>
      <c r="Y9" s="18">
        <v>24.839600000000001</v>
      </c>
      <c r="Z9" s="19">
        <f t="shared" si="0"/>
        <v>849.96022000000016</v>
      </c>
      <c r="AA9" s="20">
        <v>22</v>
      </c>
      <c r="AB9" s="21">
        <f t="shared" ref="AB9:AB30" si="1">+Z9*AA9</f>
        <v>18699.124840000004</v>
      </c>
    </row>
    <row r="10" spans="1:28" ht="15.95" customHeight="1" x14ac:dyDescent="0.25">
      <c r="A10" s="17">
        <v>44652</v>
      </c>
      <c r="B10" s="18">
        <v>18.032959999999999</v>
      </c>
      <c r="C10" s="18">
        <v>15.59531</v>
      </c>
      <c r="D10" s="18">
        <v>14.3446</v>
      </c>
      <c r="E10" s="18">
        <v>14.03576</v>
      </c>
      <c r="F10" s="18">
        <v>15.579280000000001</v>
      </c>
      <c r="G10" s="18">
        <v>20.33107</v>
      </c>
      <c r="H10" s="18">
        <v>26.297129999999999</v>
      </c>
      <c r="I10" s="18">
        <v>30.009640000000001</v>
      </c>
      <c r="J10" s="18">
        <v>36.100009999999997</v>
      </c>
      <c r="K10" s="18">
        <v>40.329270000000001</v>
      </c>
      <c r="L10" s="18">
        <v>44.626510000000003</v>
      </c>
      <c r="M10" s="18">
        <v>47.499969999999998</v>
      </c>
      <c r="N10" s="18">
        <v>44.952480000000001</v>
      </c>
      <c r="O10" s="18">
        <v>44.144509999999997</v>
      </c>
      <c r="P10" s="18">
        <v>45.714120000000001</v>
      </c>
      <c r="Q10" s="18">
        <v>46.29401</v>
      </c>
      <c r="R10" s="18">
        <v>45.769550000000002</v>
      </c>
      <c r="S10" s="18">
        <v>45.351399999999998</v>
      </c>
      <c r="T10" s="18">
        <v>47.761650000000003</v>
      </c>
      <c r="U10" s="18">
        <v>49.103969999999997</v>
      </c>
      <c r="V10" s="18">
        <v>45.738840000000003</v>
      </c>
      <c r="W10" s="18">
        <v>40.571570000000001</v>
      </c>
      <c r="X10" s="18">
        <v>32.422580000000004</v>
      </c>
      <c r="Y10" s="18">
        <v>24.194980000000001</v>
      </c>
      <c r="Z10" s="19">
        <f t="shared" si="0"/>
        <v>834.80117000000007</v>
      </c>
      <c r="AA10" s="20">
        <v>19</v>
      </c>
      <c r="AB10" s="21">
        <f t="shared" si="1"/>
        <v>15861.222230000001</v>
      </c>
    </row>
    <row r="11" spans="1:28" ht="15.95" customHeight="1" x14ac:dyDescent="0.25">
      <c r="A11" s="17">
        <v>44682</v>
      </c>
      <c r="B11" s="18">
        <v>16.040420000000001</v>
      </c>
      <c r="C11" s="18">
        <v>13.802820000000001</v>
      </c>
      <c r="D11" s="18">
        <v>12.598649999999999</v>
      </c>
      <c r="E11" s="18">
        <v>12.27772</v>
      </c>
      <c r="F11" s="18">
        <v>13.838150000000001</v>
      </c>
      <c r="G11" s="18">
        <v>17.377210000000002</v>
      </c>
      <c r="H11" s="18">
        <v>23.868169999999999</v>
      </c>
      <c r="I11" s="18">
        <v>28.31373</v>
      </c>
      <c r="J11" s="18">
        <v>33.625100000000003</v>
      </c>
      <c r="K11" s="18">
        <v>37.362349999999999</v>
      </c>
      <c r="L11" s="18">
        <v>41.069940000000003</v>
      </c>
      <c r="M11" s="18">
        <v>43.402929999999998</v>
      </c>
      <c r="N11" s="18">
        <v>41.188479999999998</v>
      </c>
      <c r="O11" s="18">
        <v>40.407969999999999</v>
      </c>
      <c r="P11" s="18">
        <v>41.990450000000003</v>
      </c>
      <c r="Q11" s="18">
        <v>42.447580000000002</v>
      </c>
      <c r="R11" s="18">
        <v>42.051659999999998</v>
      </c>
      <c r="S11" s="18">
        <v>41.775410000000001</v>
      </c>
      <c r="T11" s="18">
        <v>44.441749999999999</v>
      </c>
      <c r="U11" s="18">
        <v>45.894199999999998</v>
      </c>
      <c r="V11" s="18">
        <v>42.768999999999998</v>
      </c>
      <c r="W11" s="18">
        <v>37.783299999999997</v>
      </c>
      <c r="X11" s="18">
        <v>29.757729999999999</v>
      </c>
      <c r="Y11" s="18">
        <v>21.880749999999999</v>
      </c>
      <c r="Z11" s="19">
        <f t="shared" si="0"/>
        <v>765.96546999999987</v>
      </c>
      <c r="AA11" s="20">
        <v>21</v>
      </c>
      <c r="AB11" s="21">
        <f t="shared" si="1"/>
        <v>16085.274869999997</v>
      </c>
    </row>
    <row r="12" spans="1:28" ht="15.95" customHeight="1" x14ac:dyDescent="0.25">
      <c r="A12" s="17">
        <v>44713</v>
      </c>
      <c r="B12" s="18">
        <v>15.58311</v>
      </c>
      <c r="C12" s="18">
        <v>13.0625</v>
      </c>
      <c r="D12" s="18">
        <v>11.83526</v>
      </c>
      <c r="E12" s="18">
        <v>11.53213</v>
      </c>
      <c r="F12" s="18">
        <v>12.808759999999999</v>
      </c>
      <c r="G12" s="18">
        <v>14.95416</v>
      </c>
      <c r="H12" s="18">
        <v>21.313610000000001</v>
      </c>
      <c r="I12" s="18">
        <v>26.795169999999999</v>
      </c>
      <c r="J12" s="18">
        <v>31.964860000000002</v>
      </c>
      <c r="K12" s="18">
        <v>36.223579999999998</v>
      </c>
      <c r="L12" s="18">
        <v>40.061399999999999</v>
      </c>
      <c r="M12" s="18">
        <v>42.645510000000002</v>
      </c>
      <c r="N12" s="18">
        <v>40.994999999999997</v>
      </c>
      <c r="O12" s="18">
        <v>40.291620000000002</v>
      </c>
      <c r="P12" s="18">
        <v>42.035449999999997</v>
      </c>
      <c r="Q12" s="18">
        <v>41.983580000000003</v>
      </c>
      <c r="R12" s="18">
        <v>41.35857</v>
      </c>
      <c r="S12" s="18">
        <v>40.16366</v>
      </c>
      <c r="T12" s="18">
        <v>42.081139999999998</v>
      </c>
      <c r="U12" s="18">
        <v>44.458939999999998</v>
      </c>
      <c r="V12" s="18">
        <v>41.454450000000001</v>
      </c>
      <c r="W12" s="18">
        <v>36.741239999999998</v>
      </c>
      <c r="X12" s="18">
        <v>29.287220000000001</v>
      </c>
      <c r="Y12" s="18">
        <v>21.67295</v>
      </c>
      <c r="Z12" s="19">
        <f t="shared" si="0"/>
        <v>741.30386999999996</v>
      </c>
      <c r="AA12" s="20">
        <v>20</v>
      </c>
      <c r="AB12" s="21">
        <f t="shared" si="1"/>
        <v>14826.077399999998</v>
      </c>
    </row>
    <row r="13" spans="1:28" ht="15.95" customHeight="1" x14ac:dyDescent="0.25">
      <c r="A13" s="17">
        <v>44743</v>
      </c>
      <c r="B13" s="18">
        <v>15.630750000000001</v>
      </c>
      <c r="C13" s="18">
        <v>13.3467</v>
      </c>
      <c r="D13" s="18">
        <v>12.180580000000001</v>
      </c>
      <c r="E13" s="18">
        <v>11.82779</v>
      </c>
      <c r="F13" s="18">
        <v>13.297510000000001</v>
      </c>
      <c r="G13" s="18">
        <v>16.66892</v>
      </c>
      <c r="H13" s="18">
        <v>22.206700000000001</v>
      </c>
      <c r="I13" s="18">
        <v>26.822959999999998</v>
      </c>
      <c r="J13" s="18">
        <v>32.462479999999999</v>
      </c>
      <c r="K13" s="18">
        <v>36.744799999999998</v>
      </c>
      <c r="L13" s="18">
        <v>40.85472</v>
      </c>
      <c r="M13" s="18">
        <v>42.928249999999998</v>
      </c>
      <c r="N13" s="18">
        <v>40.395330000000001</v>
      </c>
      <c r="O13" s="18">
        <v>39.268610000000002</v>
      </c>
      <c r="P13" s="18">
        <v>41.400779999999997</v>
      </c>
      <c r="Q13" s="18">
        <v>42.069409999999998</v>
      </c>
      <c r="R13" s="18">
        <v>41.99774</v>
      </c>
      <c r="S13" s="18">
        <v>40.935000000000002</v>
      </c>
      <c r="T13" s="18">
        <v>41.475450000000002</v>
      </c>
      <c r="U13" s="18">
        <v>44.980690000000003</v>
      </c>
      <c r="V13" s="18">
        <v>42.022480000000002</v>
      </c>
      <c r="W13" s="18">
        <v>37.23648</v>
      </c>
      <c r="X13" s="18">
        <v>29.308420000000002</v>
      </c>
      <c r="Y13" s="18">
        <v>21.532330000000002</v>
      </c>
      <c r="Z13" s="19">
        <f t="shared" si="0"/>
        <v>747.59487999999999</v>
      </c>
      <c r="AA13" s="20">
        <v>19</v>
      </c>
      <c r="AB13" s="21">
        <f t="shared" si="1"/>
        <v>14204.30272</v>
      </c>
    </row>
    <row r="14" spans="1:28" ht="15.95" customHeight="1" x14ac:dyDescent="0.25">
      <c r="A14" s="17">
        <v>44774</v>
      </c>
      <c r="B14" s="18">
        <v>16.628499999999999</v>
      </c>
      <c r="C14" s="18">
        <v>14.23943</v>
      </c>
      <c r="D14" s="18">
        <v>13.050879999999999</v>
      </c>
      <c r="E14" s="18">
        <v>12.661300000000001</v>
      </c>
      <c r="F14" s="18">
        <v>14.22723</v>
      </c>
      <c r="G14" s="18">
        <v>18.454000000000001</v>
      </c>
      <c r="H14" s="18">
        <v>23.556069999999998</v>
      </c>
      <c r="I14" s="18">
        <v>27.82816</v>
      </c>
      <c r="J14" s="18">
        <v>33.791400000000003</v>
      </c>
      <c r="K14" s="18">
        <v>38.246760000000002</v>
      </c>
      <c r="L14" s="18">
        <v>41.849930000000001</v>
      </c>
      <c r="M14" s="18">
        <v>44.495719999999999</v>
      </c>
      <c r="N14" s="18">
        <v>41.89087</v>
      </c>
      <c r="O14" s="18">
        <v>40.985770000000002</v>
      </c>
      <c r="P14" s="18">
        <v>43.087649999999996</v>
      </c>
      <c r="Q14" s="18">
        <v>43.417409999999997</v>
      </c>
      <c r="R14" s="18">
        <v>43.324730000000002</v>
      </c>
      <c r="S14" s="18">
        <v>43.132919999999999</v>
      </c>
      <c r="T14" s="18">
        <v>44.578890000000001</v>
      </c>
      <c r="U14" s="18">
        <v>47.188119999999998</v>
      </c>
      <c r="V14" s="18">
        <v>43.960230000000003</v>
      </c>
      <c r="W14" s="18">
        <v>38.876100000000001</v>
      </c>
      <c r="X14" s="18">
        <v>30.90297</v>
      </c>
      <c r="Y14" s="18">
        <v>22.778390000000002</v>
      </c>
      <c r="Z14" s="19">
        <f t="shared" si="0"/>
        <v>783.15343000000007</v>
      </c>
      <c r="AA14" s="20">
        <v>22</v>
      </c>
      <c r="AB14" s="21">
        <f t="shared" si="1"/>
        <v>17229.375460000003</v>
      </c>
    </row>
    <row r="15" spans="1:28" ht="15.95" customHeight="1" x14ac:dyDescent="0.25">
      <c r="A15" s="17">
        <v>44805</v>
      </c>
      <c r="B15" s="18">
        <v>15.5494</v>
      </c>
      <c r="C15" s="18">
        <v>13.43849</v>
      </c>
      <c r="D15" s="18">
        <v>12.41662</v>
      </c>
      <c r="E15" s="18">
        <v>12.064970000000001</v>
      </c>
      <c r="F15" s="18">
        <v>13.582979999999999</v>
      </c>
      <c r="G15" s="18">
        <v>17.115120000000001</v>
      </c>
      <c r="H15" s="18">
        <v>22.6496</v>
      </c>
      <c r="I15" s="18">
        <v>26.49023</v>
      </c>
      <c r="J15" s="18">
        <v>31.44078</v>
      </c>
      <c r="K15" s="18">
        <v>35.20814</v>
      </c>
      <c r="L15" s="18">
        <v>39.12144</v>
      </c>
      <c r="M15" s="18">
        <v>41.238</v>
      </c>
      <c r="N15" s="18">
        <v>38.882809999999999</v>
      </c>
      <c r="O15" s="18">
        <v>38.208359999999999</v>
      </c>
      <c r="P15" s="18">
        <v>40.304450000000003</v>
      </c>
      <c r="Q15" s="18">
        <v>40.511150000000001</v>
      </c>
      <c r="R15" s="18">
        <v>40.467309999999998</v>
      </c>
      <c r="S15" s="18">
        <v>40.040170000000003</v>
      </c>
      <c r="T15" s="18">
        <v>43.838230000000003</v>
      </c>
      <c r="U15" s="18">
        <v>43.976739999999999</v>
      </c>
      <c r="V15" s="18">
        <v>40.754010000000001</v>
      </c>
      <c r="W15" s="18">
        <v>36.049300000000002</v>
      </c>
      <c r="X15" s="18">
        <v>28.472110000000001</v>
      </c>
      <c r="Y15" s="18">
        <v>20.86298</v>
      </c>
      <c r="Z15" s="19">
        <f t="shared" si="0"/>
        <v>732.68338999999992</v>
      </c>
      <c r="AA15" s="20">
        <v>22</v>
      </c>
      <c r="AB15" s="21">
        <f t="shared" si="1"/>
        <v>16119.034579999998</v>
      </c>
    </row>
    <row r="16" spans="1:28" ht="15.95" customHeight="1" x14ac:dyDescent="0.25">
      <c r="A16" s="17">
        <v>44835</v>
      </c>
      <c r="B16" s="18">
        <v>16.179079999999999</v>
      </c>
      <c r="C16" s="18">
        <v>13.964589999999999</v>
      </c>
      <c r="D16" s="18">
        <v>12.87189</v>
      </c>
      <c r="E16" s="18">
        <v>12.60059</v>
      </c>
      <c r="F16" s="18">
        <v>14.12397</v>
      </c>
      <c r="G16" s="18">
        <v>16.91178</v>
      </c>
      <c r="H16" s="18">
        <v>23.239090000000001</v>
      </c>
      <c r="I16" s="18">
        <v>28.087319999999998</v>
      </c>
      <c r="J16" s="18">
        <v>33.47531</v>
      </c>
      <c r="K16" s="18">
        <v>36.948390000000003</v>
      </c>
      <c r="L16" s="18">
        <v>40.540979999999998</v>
      </c>
      <c r="M16" s="18">
        <v>42.8996</v>
      </c>
      <c r="N16" s="18">
        <v>40.524569999999997</v>
      </c>
      <c r="O16" s="18">
        <v>40.088659999999997</v>
      </c>
      <c r="P16" s="18">
        <v>42.070979999999999</v>
      </c>
      <c r="Q16" s="18">
        <v>42.137419999999999</v>
      </c>
      <c r="R16" s="18">
        <v>41.556620000000002</v>
      </c>
      <c r="S16" s="18">
        <v>42.572800000000001</v>
      </c>
      <c r="T16" s="18">
        <v>46.321710000000003</v>
      </c>
      <c r="U16" s="18">
        <v>45.109909999999999</v>
      </c>
      <c r="V16" s="18">
        <v>41.875540000000001</v>
      </c>
      <c r="W16" s="18">
        <v>37.107489999999999</v>
      </c>
      <c r="X16" s="18">
        <v>29.467659999999999</v>
      </c>
      <c r="Y16" s="18">
        <v>21.889679999999998</v>
      </c>
      <c r="Z16" s="19">
        <f t="shared" si="0"/>
        <v>762.56563000000017</v>
      </c>
      <c r="AA16" s="20">
        <v>20</v>
      </c>
      <c r="AB16" s="21">
        <f t="shared" si="1"/>
        <v>15251.312600000003</v>
      </c>
    </row>
    <row r="17" spans="1:28" ht="15.95" customHeight="1" x14ac:dyDescent="0.25">
      <c r="A17" s="17">
        <v>44866</v>
      </c>
      <c r="B17" s="18">
        <v>17.615649999999999</v>
      </c>
      <c r="C17" s="18">
        <v>15.36055</v>
      </c>
      <c r="D17" s="18">
        <v>14.26826</v>
      </c>
      <c r="E17" s="18">
        <v>13.955349999999999</v>
      </c>
      <c r="F17" s="18">
        <v>15.69176</v>
      </c>
      <c r="G17" s="18">
        <v>17.8872</v>
      </c>
      <c r="H17" s="18">
        <v>24.759139999999999</v>
      </c>
      <c r="I17" s="18">
        <v>30.11346</v>
      </c>
      <c r="J17" s="18">
        <v>34.901670000000003</v>
      </c>
      <c r="K17" s="18">
        <v>39.083860000000001</v>
      </c>
      <c r="L17" s="18">
        <v>42.972320000000003</v>
      </c>
      <c r="M17" s="18">
        <v>45.390309999999999</v>
      </c>
      <c r="N17" s="18">
        <v>43.460630000000002</v>
      </c>
      <c r="O17" s="18">
        <v>42.51032</v>
      </c>
      <c r="P17" s="18">
        <v>43.951630000000002</v>
      </c>
      <c r="Q17" s="18">
        <v>44.419469999999997</v>
      </c>
      <c r="R17" s="18">
        <v>43.965130000000002</v>
      </c>
      <c r="S17" s="18">
        <v>45.987760000000002</v>
      </c>
      <c r="T17" s="18">
        <v>49.720019999999998</v>
      </c>
      <c r="U17" s="18">
        <v>48.182479999999998</v>
      </c>
      <c r="V17" s="18">
        <v>44.785150000000002</v>
      </c>
      <c r="W17" s="18">
        <v>39.68383</v>
      </c>
      <c r="X17" s="18">
        <v>31.41423</v>
      </c>
      <c r="Y17" s="18">
        <v>23.439679999999999</v>
      </c>
      <c r="Z17" s="19">
        <f t="shared" si="0"/>
        <v>813.51985999999999</v>
      </c>
      <c r="AA17" s="20">
        <v>20</v>
      </c>
      <c r="AB17" s="21">
        <f t="shared" si="1"/>
        <v>16270.397199999999</v>
      </c>
    </row>
    <row r="18" spans="1:28" ht="15.95" customHeight="1" thickBot="1" x14ac:dyDescent="0.3">
      <c r="A18" s="22">
        <v>44896</v>
      </c>
      <c r="B18" s="23">
        <v>19.724779999999999</v>
      </c>
      <c r="C18" s="23">
        <v>16.620650000000001</v>
      </c>
      <c r="D18" s="23">
        <v>15.19275</v>
      </c>
      <c r="E18" s="23">
        <v>14.622769999999999</v>
      </c>
      <c r="F18" s="23">
        <v>15.65704</v>
      </c>
      <c r="G18" s="23">
        <v>17.44783</v>
      </c>
      <c r="H18" s="23">
        <v>23.588370000000001</v>
      </c>
      <c r="I18" s="23">
        <v>29.441610000000001</v>
      </c>
      <c r="J18" s="23">
        <v>36.073430000000002</v>
      </c>
      <c r="K18" s="23">
        <v>40.609879999999997</v>
      </c>
      <c r="L18" s="23">
        <v>44.228020000000001</v>
      </c>
      <c r="M18" s="23">
        <v>47.18074</v>
      </c>
      <c r="N18" s="23">
        <v>45.765059999999998</v>
      </c>
      <c r="O18" s="23">
        <v>45.040799999999997</v>
      </c>
      <c r="P18" s="23">
        <v>46.183100000000003</v>
      </c>
      <c r="Q18" s="23">
        <v>46.012560000000001</v>
      </c>
      <c r="R18" s="23">
        <v>45.002249999999997</v>
      </c>
      <c r="S18" s="23">
        <v>45.100610000000003</v>
      </c>
      <c r="T18" s="23">
        <v>50.444600000000001</v>
      </c>
      <c r="U18" s="23">
        <v>50.667119999999997</v>
      </c>
      <c r="V18" s="23">
        <v>47.432110000000002</v>
      </c>
      <c r="W18" s="23">
        <v>42.636580000000002</v>
      </c>
      <c r="X18" s="23">
        <v>34.8583</v>
      </c>
      <c r="Y18" s="23">
        <v>26.636230000000001</v>
      </c>
      <c r="Z18" s="24">
        <f t="shared" si="0"/>
        <v>846.16718999999989</v>
      </c>
      <c r="AA18" s="25">
        <v>21</v>
      </c>
      <c r="AB18" s="26">
        <f t="shared" si="1"/>
        <v>17769.510989999999</v>
      </c>
    </row>
    <row r="19" spans="1:28" ht="15.95" customHeight="1" x14ac:dyDescent="0.25">
      <c r="A19" s="27">
        <v>44927</v>
      </c>
      <c r="B19" s="28">
        <v>33.173009999999998</v>
      </c>
      <c r="C19" s="28">
        <v>29.97242</v>
      </c>
      <c r="D19" s="28">
        <v>28.43479</v>
      </c>
      <c r="E19" s="28">
        <v>27.910080000000001</v>
      </c>
      <c r="F19" s="28">
        <v>29.20928</v>
      </c>
      <c r="G19" s="28">
        <v>32.949280000000002</v>
      </c>
      <c r="H19" s="28">
        <v>39.929340000000003</v>
      </c>
      <c r="I19" s="28">
        <v>45.116630000000001</v>
      </c>
      <c r="J19" s="28">
        <v>52.942309999999999</v>
      </c>
      <c r="K19" s="28">
        <v>57.867240000000002</v>
      </c>
      <c r="L19" s="28">
        <v>62.748800000000003</v>
      </c>
      <c r="M19" s="28">
        <v>66.659630000000007</v>
      </c>
      <c r="N19" s="28">
        <v>64.520600000000002</v>
      </c>
      <c r="O19" s="28">
        <v>63.684179999999998</v>
      </c>
      <c r="P19" s="28">
        <v>65.646349999999998</v>
      </c>
      <c r="Q19" s="28">
        <v>66.194199999999995</v>
      </c>
      <c r="R19" s="28">
        <v>65.417050000000003</v>
      </c>
      <c r="S19" s="28">
        <v>64.214250000000007</v>
      </c>
      <c r="T19" s="28">
        <v>66.780730000000005</v>
      </c>
      <c r="U19" s="28">
        <v>69.126829999999998</v>
      </c>
      <c r="V19" s="28">
        <v>64.946190000000001</v>
      </c>
      <c r="W19" s="28">
        <v>59.70458</v>
      </c>
      <c r="X19" s="28">
        <v>50.377360000000003</v>
      </c>
      <c r="Y19" s="28">
        <v>40.845930000000003</v>
      </c>
      <c r="Z19" s="29">
        <f t="shared" si="0"/>
        <v>1248.3710599999999</v>
      </c>
      <c r="AA19" s="30">
        <v>21</v>
      </c>
      <c r="AB19" s="31">
        <f t="shared" si="1"/>
        <v>26215.792259999998</v>
      </c>
    </row>
    <row r="20" spans="1:28" ht="15.95" customHeight="1" x14ac:dyDescent="0.25">
      <c r="A20" s="17">
        <v>44958</v>
      </c>
      <c r="B20" s="18">
        <v>33.363480000000003</v>
      </c>
      <c r="C20" s="18">
        <v>30.31962</v>
      </c>
      <c r="D20" s="18">
        <v>28.918369999999999</v>
      </c>
      <c r="E20" s="18">
        <v>28.656839999999999</v>
      </c>
      <c r="F20" s="18">
        <v>30.729399999999998</v>
      </c>
      <c r="G20" s="18">
        <v>36.937939999999998</v>
      </c>
      <c r="H20" s="18">
        <v>44.807600000000001</v>
      </c>
      <c r="I20" s="18">
        <v>48.344499999999996</v>
      </c>
      <c r="J20" s="18">
        <v>55.494219999999999</v>
      </c>
      <c r="K20" s="18">
        <v>59.641350000000003</v>
      </c>
      <c r="L20" s="18">
        <v>64.901179999999997</v>
      </c>
      <c r="M20" s="18">
        <v>68.063299999999998</v>
      </c>
      <c r="N20" s="18">
        <v>64.972499999999997</v>
      </c>
      <c r="O20" s="18">
        <v>64.590980000000002</v>
      </c>
      <c r="P20" s="18">
        <v>67.034739999999999</v>
      </c>
      <c r="Q20" s="18">
        <v>67.861859999999993</v>
      </c>
      <c r="R20" s="18">
        <v>67.20684</v>
      </c>
      <c r="S20" s="18">
        <v>65.336659999999995</v>
      </c>
      <c r="T20" s="18">
        <v>67.161029999999997</v>
      </c>
      <c r="U20" s="18">
        <v>70.725449999999995</v>
      </c>
      <c r="V20" s="18">
        <v>66.442980000000006</v>
      </c>
      <c r="W20" s="18">
        <v>60.562420000000003</v>
      </c>
      <c r="X20" s="18">
        <v>50.614750000000001</v>
      </c>
      <c r="Y20" s="18">
        <v>40.617400000000004</v>
      </c>
      <c r="Z20" s="19">
        <f t="shared" si="0"/>
        <v>1283.3054099999999</v>
      </c>
      <c r="AA20" s="20">
        <v>20</v>
      </c>
      <c r="AB20" s="31">
        <f t="shared" si="1"/>
        <v>25666.108199999999</v>
      </c>
    </row>
    <row r="21" spans="1:28" ht="15.95" customHeight="1" x14ac:dyDescent="0.25">
      <c r="A21" s="17">
        <v>44986</v>
      </c>
      <c r="B21" s="18">
        <v>33.067219999999999</v>
      </c>
      <c r="C21" s="18">
        <v>30.15316</v>
      </c>
      <c r="D21" s="18">
        <v>28.743449999999999</v>
      </c>
      <c r="E21" s="18">
        <v>28.216059999999999</v>
      </c>
      <c r="F21" s="18">
        <v>30.11645</v>
      </c>
      <c r="G21" s="18">
        <v>35.368560000000002</v>
      </c>
      <c r="H21" s="18">
        <v>42.551569999999998</v>
      </c>
      <c r="I21" s="18">
        <v>47.765790000000003</v>
      </c>
      <c r="J21" s="18">
        <v>55.054900000000004</v>
      </c>
      <c r="K21" s="18">
        <v>59.514110000000002</v>
      </c>
      <c r="L21" s="18">
        <v>64.446820000000002</v>
      </c>
      <c r="M21" s="18">
        <v>67.590879999999999</v>
      </c>
      <c r="N21" s="18">
        <v>64.595140000000001</v>
      </c>
      <c r="O21" s="18">
        <v>63.725020000000001</v>
      </c>
      <c r="P21" s="18">
        <v>65.992840000000001</v>
      </c>
      <c r="Q21" s="18">
        <v>67.375029999999995</v>
      </c>
      <c r="R21" s="18">
        <v>66.705089999999998</v>
      </c>
      <c r="S21" s="18">
        <v>65.10718</v>
      </c>
      <c r="T21" s="18">
        <v>66.039749999999998</v>
      </c>
      <c r="U21" s="18">
        <v>69.399460000000005</v>
      </c>
      <c r="V21" s="18">
        <v>65.473730000000003</v>
      </c>
      <c r="W21" s="18">
        <v>59.468780000000002</v>
      </c>
      <c r="X21" s="18">
        <v>49.996409999999997</v>
      </c>
      <c r="Y21" s="18">
        <v>40.246690000000001</v>
      </c>
      <c r="Z21" s="19">
        <f t="shared" si="0"/>
        <v>1266.7140899999999</v>
      </c>
      <c r="AA21" s="20">
        <v>22</v>
      </c>
      <c r="AB21" s="31">
        <f t="shared" si="1"/>
        <v>27867.70998</v>
      </c>
    </row>
    <row r="22" spans="1:28" ht="15.95" customHeight="1" x14ac:dyDescent="0.25">
      <c r="A22" s="17">
        <v>45017</v>
      </c>
      <c r="B22" s="18">
        <v>32.359699999999997</v>
      </c>
      <c r="C22" s="18">
        <v>29.488099999999999</v>
      </c>
      <c r="D22" s="18">
        <v>28.018059999999998</v>
      </c>
      <c r="E22" s="18">
        <v>27.64958</v>
      </c>
      <c r="F22" s="18">
        <v>29.454969999999999</v>
      </c>
      <c r="G22" s="18">
        <v>35.083840000000002</v>
      </c>
      <c r="H22" s="18">
        <v>42.173609999999996</v>
      </c>
      <c r="I22" s="18">
        <v>46.801029999999997</v>
      </c>
      <c r="J22" s="18">
        <v>54.005980000000001</v>
      </c>
      <c r="K22" s="18">
        <v>59.001060000000003</v>
      </c>
      <c r="L22" s="18">
        <v>64.067800000000005</v>
      </c>
      <c r="M22" s="18">
        <v>67.458060000000003</v>
      </c>
      <c r="N22" s="18">
        <v>64.431880000000007</v>
      </c>
      <c r="O22" s="18">
        <v>63.436329999999998</v>
      </c>
      <c r="P22" s="18">
        <v>65.297790000000006</v>
      </c>
      <c r="Q22" s="18">
        <v>65.866590000000002</v>
      </c>
      <c r="R22" s="18">
        <v>65.210660000000004</v>
      </c>
      <c r="S22" s="18">
        <v>64.571960000000004</v>
      </c>
      <c r="T22" s="18">
        <v>67.300420000000003</v>
      </c>
      <c r="U22" s="18">
        <v>68.89161</v>
      </c>
      <c r="V22" s="18">
        <v>64.918430000000001</v>
      </c>
      <c r="W22" s="18">
        <v>58.851300000000002</v>
      </c>
      <c r="X22" s="18">
        <v>49.269399999999997</v>
      </c>
      <c r="Y22" s="18">
        <v>39.60736</v>
      </c>
      <c r="Z22" s="19">
        <f t="shared" si="0"/>
        <v>1253.2155199999997</v>
      </c>
      <c r="AA22" s="20">
        <v>18</v>
      </c>
      <c r="AB22" s="31">
        <f t="shared" si="1"/>
        <v>22557.879359999995</v>
      </c>
    </row>
    <row r="23" spans="1:28" ht="15.95" customHeight="1" x14ac:dyDescent="0.25">
      <c r="A23" s="17">
        <v>45047</v>
      </c>
      <c r="B23" s="18">
        <v>32.081400000000002</v>
      </c>
      <c r="C23" s="18">
        <v>29.31607</v>
      </c>
      <c r="D23" s="18">
        <v>27.81195</v>
      </c>
      <c r="E23" s="18">
        <v>27.413779999999999</v>
      </c>
      <c r="F23" s="18">
        <v>29.330680000000001</v>
      </c>
      <c r="G23" s="18">
        <v>33.9253</v>
      </c>
      <c r="H23" s="18">
        <v>41.970820000000003</v>
      </c>
      <c r="I23" s="18">
        <v>47.64105</v>
      </c>
      <c r="J23" s="18">
        <v>54.381189999999997</v>
      </c>
      <c r="K23" s="18">
        <v>59.080939999999998</v>
      </c>
      <c r="L23" s="18">
        <v>63.750070000000001</v>
      </c>
      <c r="M23" s="18">
        <v>66.689719999999994</v>
      </c>
      <c r="N23" s="18">
        <v>63.857329999999997</v>
      </c>
      <c r="O23" s="18">
        <v>62.817129999999999</v>
      </c>
      <c r="P23" s="18">
        <v>64.73657</v>
      </c>
      <c r="Q23" s="18">
        <v>65.215249999999997</v>
      </c>
      <c r="R23" s="18">
        <v>64.656829999999999</v>
      </c>
      <c r="S23" s="18">
        <v>64.173730000000006</v>
      </c>
      <c r="T23" s="18">
        <v>67.287139999999994</v>
      </c>
      <c r="U23" s="18">
        <v>69.115530000000007</v>
      </c>
      <c r="V23" s="18">
        <v>65.22139</v>
      </c>
      <c r="W23" s="18">
        <v>59.061950000000003</v>
      </c>
      <c r="X23" s="18">
        <v>49.087719999999997</v>
      </c>
      <c r="Y23" s="18">
        <v>39.321339999999999</v>
      </c>
      <c r="Z23" s="19">
        <f t="shared" si="0"/>
        <v>1247.94488</v>
      </c>
      <c r="AA23" s="20">
        <v>21</v>
      </c>
      <c r="AB23" s="31">
        <f t="shared" si="1"/>
        <v>26206.842479999999</v>
      </c>
    </row>
    <row r="24" spans="1:28" ht="15.95" customHeight="1" x14ac:dyDescent="0.25">
      <c r="A24" s="17">
        <v>45078</v>
      </c>
      <c r="B24" s="18">
        <v>32.488639999999997</v>
      </c>
      <c r="C24" s="18">
        <v>29.33689</v>
      </c>
      <c r="D24" s="18">
        <v>27.79054</v>
      </c>
      <c r="E24" s="18">
        <v>27.378299999999999</v>
      </c>
      <c r="F24" s="18">
        <v>28.981629999999999</v>
      </c>
      <c r="G24" s="18">
        <v>31.93055</v>
      </c>
      <c r="H24" s="18">
        <v>39.966090000000001</v>
      </c>
      <c r="I24" s="18">
        <v>46.963290000000001</v>
      </c>
      <c r="J24" s="18">
        <v>53.838500000000003</v>
      </c>
      <c r="K24" s="18">
        <v>59.226239999999997</v>
      </c>
      <c r="L24" s="18">
        <v>64.157430000000005</v>
      </c>
      <c r="M24" s="18">
        <v>67.450370000000007</v>
      </c>
      <c r="N24" s="18">
        <v>65.18338</v>
      </c>
      <c r="O24" s="18">
        <v>64.16798</v>
      </c>
      <c r="P24" s="18">
        <v>66.308769999999996</v>
      </c>
      <c r="Q24" s="18">
        <v>66.243480000000005</v>
      </c>
      <c r="R24" s="18">
        <v>65.397810000000007</v>
      </c>
      <c r="S24" s="18">
        <v>63.89141</v>
      </c>
      <c r="T24" s="18">
        <v>65.958929999999995</v>
      </c>
      <c r="U24" s="18">
        <v>68.990319999999997</v>
      </c>
      <c r="V24" s="18">
        <v>65.170109999999994</v>
      </c>
      <c r="W24" s="18">
        <v>59.210909999999998</v>
      </c>
      <c r="X24" s="18">
        <v>49.785089999999997</v>
      </c>
      <c r="Y24" s="18">
        <v>40.166499999999999</v>
      </c>
      <c r="Z24" s="19">
        <f t="shared" si="0"/>
        <v>1249.9831600000002</v>
      </c>
      <c r="AA24" s="20">
        <v>20</v>
      </c>
      <c r="AB24" s="31">
        <f t="shared" si="1"/>
        <v>24999.663200000003</v>
      </c>
    </row>
    <row r="25" spans="1:28" ht="15.95" customHeight="1" x14ac:dyDescent="0.25">
      <c r="A25" s="17">
        <v>45108</v>
      </c>
      <c r="B25" s="18">
        <v>32.442340000000002</v>
      </c>
      <c r="C25" s="18">
        <v>29.55818</v>
      </c>
      <c r="D25" s="18">
        <v>28.083870000000001</v>
      </c>
      <c r="E25" s="18">
        <v>27.628879999999999</v>
      </c>
      <c r="F25" s="18">
        <v>29.476980000000001</v>
      </c>
      <c r="G25" s="18">
        <v>34.012189999999997</v>
      </c>
      <c r="H25" s="18">
        <v>41.049329999999998</v>
      </c>
      <c r="I25" s="18">
        <v>47.027230000000003</v>
      </c>
      <c r="J25" s="18">
        <v>54.326419999999999</v>
      </c>
      <c r="K25" s="18">
        <v>59.703180000000003</v>
      </c>
      <c r="L25" s="18">
        <v>64.896540000000002</v>
      </c>
      <c r="M25" s="18">
        <v>67.603099999999998</v>
      </c>
      <c r="N25" s="18">
        <v>64.378479999999996</v>
      </c>
      <c r="O25" s="18">
        <v>62.975140000000003</v>
      </c>
      <c r="P25" s="18">
        <v>65.503479999999996</v>
      </c>
      <c r="Q25" s="18">
        <v>66.152659999999997</v>
      </c>
      <c r="R25" s="18">
        <v>65.894049999999993</v>
      </c>
      <c r="S25" s="18">
        <v>64.458290000000005</v>
      </c>
      <c r="T25" s="18">
        <v>65.039699999999996</v>
      </c>
      <c r="U25" s="18">
        <v>69.477519999999998</v>
      </c>
      <c r="V25" s="18">
        <v>65.711479999999995</v>
      </c>
      <c r="W25" s="18">
        <v>59.662309999999998</v>
      </c>
      <c r="X25" s="18">
        <v>49.694180000000003</v>
      </c>
      <c r="Y25" s="18">
        <v>39.898130000000002</v>
      </c>
      <c r="Z25" s="19">
        <f t="shared" si="0"/>
        <v>1254.6536599999997</v>
      </c>
      <c r="AA25" s="20">
        <v>19</v>
      </c>
      <c r="AB25" s="31">
        <f t="shared" si="1"/>
        <v>23838.419539999995</v>
      </c>
    </row>
    <row r="26" spans="1:28" ht="15.95" customHeight="1" x14ac:dyDescent="0.25">
      <c r="A26" s="17">
        <v>45139</v>
      </c>
      <c r="B26" s="18">
        <v>33.046030000000002</v>
      </c>
      <c r="C26" s="18">
        <v>30.073550000000001</v>
      </c>
      <c r="D26" s="18">
        <v>28.600339999999999</v>
      </c>
      <c r="E26" s="18">
        <v>28.110769999999999</v>
      </c>
      <c r="F26" s="18">
        <v>30.055160000000001</v>
      </c>
      <c r="G26" s="18">
        <v>35.487319999999997</v>
      </c>
      <c r="H26" s="18">
        <v>42.017310000000002</v>
      </c>
      <c r="I26" s="18">
        <v>47.487310000000001</v>
      </c>
      <c r="J26" s="18">
        <v>54.950049999999997</v>
      </c>
      <c r="K26" s="18">
        <v>60.470709999999997</v>
      </c>
      <c r="L26" s="18">
        <v>65.090090000000004</v>
      </c>
      <c r="M26" s="18">
        <v>68.391220000000004</v>
      </c>
      <c r="N26" s="18">
        <v>65.097030000000004</v>
      </c>
      <c r="O26" s="18">
        <v>63.95158</v>
      </c>
      <c r="P26" s="18">
        <v>66.476920000000007</v>
      </c>
      <c r="Q26" s="18">
        <v>66.848349999999996</v>
      </c>
      <c r="R26" s="18">
        <v>66.627110000000002</v>
      </c>
      <c r="S26" s="18">
        <v>66.109009999999998</v>
      </c>
      <c r="T26" s="18">
        <v>67.788200000000003</v>
      </c>
      <c r="U26" s="18">
        <v>71.032769999999999</v>
      </c>
      <c r="V26" s="18">
        <v>67.011269999999996</v>
      </c>
      <c r="W26" s="18">
        <v>60.683590000000002</v>
      </c>
      <c r="X26" s="18">
        <v>50.780900000000003</v>
      </c>
      <c r="Y26" s="18">
        <v>40.693579999999997</v>
      </c>
      <c r="Z26" s="19">
        <f t="shared" si="0"/>
        <v>1276.8801699999999</v>
      </c>
      <c r="AA26" s="20">
        <v>21</v>
      </c>
      <c r="AB26" s="31">
        <f t="shared" si="1"/>
        <v>26814.483569999997</v>
      </c>
    </row>
    <row r="27" spans="1:28" ht="15.95" customHeight="1" x14ac:dyDescent="0.25">
      <c r="A27" s="17">
        <v>45170</v>
      </c>
      <c r="B27" s="18">
        <v>32.886159999999997</v>
      </c>
      <c r="C27" s="18">
        <v>30.081790000000002</v>
      </c>
      <c r="D27" s="18">
        <v>28.72343</v>
      </c>
      <c r="E27" s="18">
        <v>28.253270000000001</v>
      </c>
      <c r="F27" s="18">
        <v>30.27102</v>
      </c>
      <c r="G27" s="18">
        <v>35.258479999999999</v>
      </c>
      <c r="H27" s="18">
        <v>42.671289999999999</v>
      </c>
      <c r="I27" s="18">
        <v>48.06026</v>
      </c>
      <c r="J27" s="18">
        <v>54.864469999999997</v>
      </c>
      <c r="K27" s="18">
        <v>59.993519999999997</v>
      </c>
      <c r="L27" s="18">
        <v>65.197289999999995</v>
      </c>
      <c r="M27" s="18">
        <v>68.064419999999998</v>
      </c>
      <c r="N27" s="18">
        <v>64.876180000000005</v>
      </c>
      <c r="O27" s="18">
        <v>63.930999999999997</v>
      </c>
      <c r="P27" s="18">
        <v>66.531660000000002</v>
      </c>
      <c r="Q27" s="18">
        <v>66.722650000000002</v>
      </c>
      <c r="R27" s="18">
        <v>66.465940000000003</v>
      </c>
      <c r="S27" s="18">
        <v>65.866979999999998</v>
      </c>
      <c r="T27" s="18">
        <v>70.576719999999995</v>
      </c>
      <c r="U27" s="18">
        <v>70.754409999999993</v>
      </c>
      <c r="V27" s="18">
        <v>66.437449999999998</v>
      </c>
      <c r="W27" s="18">
        <v>60.183050000000001</v>
      </c>
      <c r="X27" s="18">
        <v>50.108969999999999</v>
      </c>
      <c r="Y27" s="18">
        <v>39.958680000000001</v>
      </c>
      <c r="Z27" s="19">
        <f t="shared" si="0"/>
        <v>1276.73909</v>
      </c>
      <c r="AA27" s="20">
        <v>21</v>
      </c>
      <c r="AB27" s="31">
        <f t="shared" si="1"/>
        <v>26811.52089</v>
      </c>
    </row>
    <row r="28" spans="1:28" ht="15.95" customHeight="1" x14ac:dyDescent="0.25">
      <c r="A28" s="17">
        <v>45200</v>
      </c>
      <c r="B28" s="18">
        <v>32.430660000000003</v>
      </c>
      <c r="C28" s="18">
        <v>29.597259999999999</v>
      </c>
      <c r="D28" s="18">
        <v>28.196380000000001</v>
      </c>
      <c r="E28" s="18">
        <v>27.843209999999999</v>
      </c>
      <c r="F28" s="18">
        <v>29.801120000000001</v>
      </c>
      <c r="G28" s="18">
        <v>33.733040000000003</v>
      </c>
      <c r="H28" s="18">
        <v>41.862769999999998</v>
      </c>
      <c r="I28" s="18">
        <v>48.177849999999999</v>
      </c>
      <c r="J28" s="18">
        <v>55.160890000000002</v>
      </c>
      <c r="K28" s="18">
        <v>59.797110000000004</v>
      </c>
      <c r="L28" s="18">
        <v>64.508809999999997</v>
      </c>
      <c r="M28" s="18">
        <v>67.561340000000001</v>
      </c>
      <c r="N28" s="18">
        <v>64.494299999999996</v>
      </c>
      <c r="O28" s="18">
        <v>63.761830000000003</v>
      </c>
      <c r="P28" s="18">
        <v>66.107219999999998</v>
      </c>
      <c r="Q28" s="18">
        <v>66.107939999999999</v>
      </c>
      <c r="R28" s="18">
        <v>65.340270000000004</v>
      </c>
      <c r="S28" s="18">
        <v>66.681150000000002</v>
      </c>
      <c r="T28" s="18">
        <v>71.141050000000007</v>
      </c>
      <c r="U28" s="18">
        <v>69.583280000000002</v>
      </c>
      <c r="V28" s="18">
        <v>65.419730000000001</v>
      </c>
      <c r="W28" s="18">
        <v>59.310090000000002</v>
      </c>
      <c r="X28" s="18">
        <v>49.499639999999999</v>
      </c>
      <c r="Y28" s="18">
        <v>39.762869999999999</v>
      </c>
      <c r="Z28" s="19">
        <f t="shared" si="0"/>
        <v>1265.8798100000001</v>
      </c>
      <c r="AA28" s="20">
        <v>21</v>
      </c>
      <c r="AB28" s="31">
        <f t="shared" si="1"/>
        <v>26583.476010000002</v>
      </c>
    </row>
    <row r="29" spans="1:28" ht="15.95" customHeight="1" x14ac:dyDescent="0.25">
      <c r="A29" s="17">
        <v>45231</v>
      </c>
      <c r="B29" s="18">
        <v>33.00835</v>
      </c>
      <c r="C29" s="18">
        <v>30.19791</v>
      </c>
      <c r="D29" s="18">
        <v>28.843229999999998</v>
      </c>
      <c r="E29" s="18">
        <v>28.447569999999999</v>
      </c>
      <c r="F29" s="18">
        <v>30.580210000000001</v>
      </c>
      <c r="G29" s="18">
        <v>33.695929999999997</v>
      </c>
      <c r="H29" s="18">
        <v>42.255040000000001</v>
      </c>
      <c r="I29" s="18">
        <v>48.91001</v>
      </c>
      <c r="J29" s="18">
        <v>55.087020000000003</v>
      </c>
      <c r="K29" s="18">
        <v>60.301580000000001</v>
      </c>
      <c r="L29" s="18">
        <v>65.151560000000003</v>
      </c>
      <c r="M29" s="18">
        <v>68.246380000000002</v>
      </c>
      <c r="N29" s="18">
        <v>65.747389999999996</v>
      </c>
      <c r="O29" s="18">
        <v>64.506209999999996</v>
      </c>
      <c r="P29" s="18">
        <v>66.278390000000002</v>
      </c>
      <c r="Q29" s="18">
        <v>66.758210000000005</v>
      </c>
      <c r="R29" s="18">
        <v>66.197680000000005</v>
      </c>
      <c r="S29" s="18">
        <v>68.57714</v>
      </c>
      <c r="T29" s="18">
        <v>73.01464</v>
      </c>
      <c r="U29" s="18">
        <v>71.089179999999999</v>
      </c>
      <c r="V29" s="18">
        <v>66.834639999999993</v>
      </c>
      <c r="W29" s="18">
        <v>60.478589999999997</v>
      </c>
      <c r="X29" s="18">
        <v>50.208019999999998</v>
      </c>
      <c r="Y29" s="18">
        <v>40.279119999999999</v>
      </c>
      <c r="Z29" s="19">
        <f t="shared" si="0"/>
        <v>1284.694</v>
      </c>
      <c r="AA29" s="20">
        <v>20</v>
      </c>
      <c r="AB29" s="31">
        <f t="shared" si="1"/>
        <v>25693.879999999997</v>
      </c>
    </row>
    <row r="30" spans="1:28" ht="15.95" customHeight="1" thickBot="1" x14ac:dyDescent="0.3">
      <c r="A30" s="22">
        <v>45261</v>
      </c>
      <c r="B30" s="23">
        <v>34.870350000000002</v>
      </c>
      <c r="C30" s="23">
        <v>31.130949999999999</v>
      </c>
      <c r="D30" s="23">
        <v>29.409009999999999</v>
      </c>
      <c r="E30" s="23">
        <v>28.7211</v>
      </c>
      <c r="F30" s="23">
        <v>29.963719999999999</v>
      </c>
      <c r="G30" s="23">
        <v>32.32855</v>
      </c>
      <c r="H30" s="23">
        <v>39.735039999999998</v>
      </c>
      <c r="I30" s="23">
        <v>46.906939999999999</v>
      </c>
      <c r="J30" s="23">
        <v>54.959490000000002</v>
      </c>
      <c r="K30" s="23">
        <v>60.506999999999998</v>
      </c>
      <c r="L30" s="23">
        <v>64.996750000000006</v>
      </c>
      <c r="M30" s="23">
        <v>68.552160000000001</v>
      </c>
      <c r="N30" s="23">
        <v>66.781850000000006</v>
      </c>
      <c r="O30" s="23">
        <v>65.827259999999995</v>
      </c>
      <c r="P30" s="23">
        <v>67.167540000000002</v>
      </c>
      <c r="Q30" s="23">
        <v>66.924890000000005</v>
      </c>
      <c r="R30" s="23">
        <v>65.692859999999996</v>
      </c>
      <c r="S30" s="23">
        <v>65.739660000000001</v>
      </c>
      <c r="T30" s="23">
        <v>71.956739999999996</v>
      </c>
      <c r="U30" s="23">
        <v>72.216470000000001</v>
      </c>
      <c r="V30" s="23">
        <v>68.305790000000002</v>
      </c>
      <c r="W30" s="23">
        <v>62.529440000000001</v>
      </c>
      <c r="X30" s="23">
        <v>53.151980000000002</v>
      </c>
      <c r="Y30" s="23">
        <v>43.231380000000001</v>
      </c>
      <c r="Z30" s="24">
        <f t="shared" si="0"/>
        <v>1291.6069200000002</v>
      </c>
      <c r="AA30" s="25">
        <v>19</v>
      </c>
      <c r="AB30" s="26">
        <f t="shared" si="1"/>
        <v>24540.531480000005</v>
      </c>
    </row>
    <row r="31" spans="1:28" ht="15.95" customHeight="1" thickBot="1" x14ac:dyDescent="0.3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4"/>
      <c r="AA31" s="35"/>
      <c r="AB31" s="36"/>
    </row>
    <row r="32" spans="1:28" ht="16.5" thickBot="1" x14ac:dyDescent="0.3">
      <c r="A32" s="5" t="s">
        <v>30</v>
      </c>
      <c r="E32" s="35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AA32" s="35"/>
      <c r="AB32" s="36"/>
    </row>
    <row r="33" spans="1:28" ht="16.5" thickBot="1" x14ac:dyDescent="0.3">
      <c r="AA33" s="35"/>
      <c r="AB33" s="36"/>
    </row>
    <row r="34" spans="1:28" ht="15.95" customHeight="1" thickBot="1" x14ac:dyDescent="0.25">
      <c r="A34" s="9" t="s">
        <v>3</v>
      </c>
      <c r="B34" s="10" t="s">
        <v>4</v>
      </c>
      <c r="C34" s="10" t="s">
        <v>5</v>
      </c>
      <c r="D34" s="10" t="s">
        <v>6</v>
      </c>
      <c r="E34" s="10" t="s">
        <v>7</v>
      </c>
      <c r="F34" s="10" t="s">
        <v>8</v>
      </c>
      <c r="G34" s="10" t="s">
        <v>9</v>
      </c>
      <c r="H34" s="10" t="s">
        <v>10</v>
      </c>
      <c r="I34" s="10" t="s">
        <v>11</v>
      </c>
      <c r="J34" s="10" t="s">
        <v>12</v>
      </c>
      <c r="K34" s="10" t="s">
        <v>13</v>
      </c>
      <c r="L34" s="10" t="s">
        <v>14</v>
      </c>
      <c r="M34" s="10" t="s">
        <v>15</v>
      </c>
      <c r="N34" s="10" t="s">
        <v>16</v>
      </c>
      <c r="O34" s="10" t="s">
        <v>17</v>
      </c>
      <c r="P34" s="10" t="s">
        <v>18</v>
      </c>
      <c r="Q34" s="10" t="s">
        <v>19</v>
      </c>
      <c r="R34" s="10" t="s">
        <v>20</v>
      </c>
      <c r="S34" s="10" t="s">
        <v>21</v>
      </c>
      <c r="T34" s="10" t="s">
        <v>22</v>
      </c>
      <c r="U34" s="10" t="s">
        <v>23</v>
      </c>
      <c r="V34" s="10" t="s">
        <v>24</v>
      </c>
      <c r="W34" s="10" t="s">
        <v>25</v>
      </c>
      <c r="X34" s="10" t="s">
        <v>26</v>
      </c>
      <c r="Y34" s="10" t="s">
        <v>27</v>
      </c>
      <c r="Z34" s="10" t="s">
        <v>28</v>
      </c>
      <c r="AA34" s="10" t="s">
        <v>29</v>
      </c>
      <c r="AB34" s="11"/>
    </row>
    <row r="35" spans="1:28" ht="15.75" x14ac:dyDescent="0.25">
      <c r="A35" s="12">
        <v>44562</v>
      </c>
      <c r="B35" s="13">
        <v>20.166969999999999</v>
      </c>
      <c r="C35" s="13">
        <v>17.184999999999999</v>
      </c>
      <c r="D35" s="13">
        <v>15.43052</v>
      </c>
      <c r="E35" s="13">
        <v>14.54458</v>
      </c>
      <c r="F35" s="13">
        <v>15.05162</v>
      </c>
      <c r="G35" s="13">
        <v>15.705170000000001</v>
      </c>
      <c r="H35" s="13">
        <v>20.052289999999999</v>
      </c>
      <c r="I35" s="13">
        <v>24.597370000000002</v>
      </c>
      <c r="J35" s="13">
        <v>31.37576</v>
      </c>
      <c r="K35" s="13">
        <v>35.964910000000003</v>
      </c>
      <c r="L35" s="13">
        <v>40.227350000000001</v>
      </c>
      <c r="M35" s="13">
        <v>42.972709999999999</v>
      </c>
      <c r="N35" s="13">
        <v>42.56494</v>
      </c>
      <c r="O35" s="13">
        <v>40.339320000000001</v>
      </c>
      <c r="P35" s="13">
        <v>38.380600000000001</v>
      </c>
      <c r="Q35" s="13">
        <v>37.567450000000001</v>
      </c>
      <c r="R35" s="13">
        <v>36.726509999999998</v>
      </c>
      <c r="S35" s="13">
        <v>36.990960000000001</v>
      </c>
      <c r="T35" s="13">
        <v>41.702979999999997</v>
      </c>
      <c r="U35" s="13">
        <v>45.073009999999996</v>
      </c>
      <c r="V35" s="13">
        <v>42.525889999999997</v>
      </c>
      <c r="W35" s="13">
        <v>38.820230000000002</v>
      </c>
      <c r="X35" s="13">
        <v>32.841720000000002</v>
      </c>
      <c r="Y35" s="13">
        <v>26.41178</v>
      </c>
      <c r="Z35" s="14">
        <f>SUM(B35:Y35)</f>
        <v>753.21964000000003</v>
      </c>
      <c r="AA35" s="15">
        <v>4</v>
      </c>
      <c r="AB35" s="16">
        <f>+Z35*AA35</f>
        <v>3012.8785600000001</v>
      </c>
    </row>
    <row r="36" spans="1:28" ht="15.75" x14ac:dyDescent="0.25">
      <c r="A36" s="17">
        <v>44593</v>
      </c>
      <c r="B36" s="18">
        <v>20.93507</v>
      </c>
      <c r="C36" s="18">
        <v>18.05301</v>
      </c>
      <c r="D36" s="18">
        <v>16.441330000000001</v>
      </c>
      <c r="E36" s="18">
        <v>15.598229999999999</v>
      </c>
      <c r="F36" s="18">
        <v>16.131019999999999</v>
      </c>
      <c r="G36" s="18">
        <v>17.229749999999999</v>
      </c>
      <c r="H36" s="18">
        <v>22.387830000000001</v>
      </c>
      <c r="I36" s="18">
        <v>27.001339999999999</v>
      </c>
      <c r="J36" s="18">
        <v>33.578009999999999</v>
      </c>
      <c r="K36" s="18">
        <v>38.271470000000001</v>
      </c>
      <c r="L36" s="18">
        <v>42.448659999999997</v>
      </c>
      <c r="M36" s="18">
        <v>45.114530000000002</v>
      </c>
      <c r="N36" s="18">
        <v>44.324860000000001</v>
      </c>
      <c r="O36" s="18">
        <v>41.980670000000003</v>
      </c>
      <c r="P36" s="18">
        <v>39.517569999999999</v>
      </c>
      <c r="Q36" s="18">
        <v>39.513219999999997</v>
      </c>
      <c r="R36" s="18">
        <v>38.581240000000001</v>
      </c>
      <c r="S36" s="18">
        <v>38.645269999999996</v>
      </c>
      <c r="T36" s="18">
        <v>42.772539999999999</v>
      </c>
      <c r="U36" s="18">
        <v>47.0396</v>
      </c>
      <c r="V36" s="18">
        <v>44.068260000000002</v>
      </c>
      <c r="W36" s="18">
        <v>39.814579999999999</v>
      </c>
      <c r="X36" s="18">
        <v>34.002839999999999</v>
      </c>
      <c r="Y36" s="18">
        <v>27.363980000000002</v>
      </c>
      <c r="Z36" s="19">
        <f t="shared" ref="Z36:Z58" si="2">SUM(B36:Y36)</f>
        <v>790.8148799999999</v>
      </c>
      <c r="AA36" s="20">
        <v>4</v>
      </c>
      <c r="AB36" s="21">
        <f>+Z36*AA36</f>
        <v>3163.2595199999996</v>
      </c>
    </row>
    <row r="37" spans="1:28" ht="15.75" x14ac:dyDescent="0.25">
      <c r="A37" s="17">
        <v>44621</v>
      </c>
      <c r="B37" s="18">
        <v>20.001750000000001</v>
      </c>
      <c r="C37" s="18">
        <v>17.137740000000001</v>
      </c>
      <c r="D37" s="18">
        <v>15.53656</v>
      </c>
      <c r="E37" s="18">
        <v>14.568709999999999</v>
      </c>
      <c r="F37" s="18">
        <v>14.9291</v>
      </c>
      <c r="G37" s="18">
        <v>15.98668</v>
      </c>
      <c r="H37" s="18">
        <v>20.845770000000002</v>
      </c>
      <c r="I37" s="18">
        <v>26.120819999999998</v>
      </c>
      <c r="J37" s="18">
        <v>32.88485</v>
      </c>
      <c r="K37" s="18">
        <v>37.681899999999999</v>
      </c>
      <c r="L37" s="18">
        <v>41.433610000000002</v>
      </c>
      <c r="M37" s="18">
        <v>43.837850000000003</v>
      </c>
      <c r="N37" s="18">
        <v>43.112850000000002</v>
      </c>
      <c r="O37" s="18">
        <v>40.678519999999999</v>
      </c>
      <c r="P37" s="18">
        <v>38.94943</v>
      </c>
      <c r="Q37" s="18">
        <v>38.981540000000003</v>
      </c>
      <c r="R37" s="18">
        <v>38.212179999999996</v>
      </c>
      <c r="S37" s="18">
        <v>37.87538</v>
      </c>
      <c r="T37" s="18">
        <v>41.450519999999997</v>
      </c>
      <c r="U37" s="18">
        <v>45.684469999999997</v>
      </c>
      <c r="V37" s="18">
        <v>42.899529999999999</v>
      </c>
      <c r="W37" s="18">
        <v>38.789270000000002</v>
      </c>
      <c r="X37" s="18">
        <v>32.993119999999998</v>
      </c>
      <c r="Y37" s="18">
        <v>26.448540000000001</v>
      </c>
      <c r="Z37" s="19">
        <f t="shared" si="2"/>
        <v>767.04068999999993</v>
      </c>
      <c r="AA37" s="20">
        <v>4</v>
      </c>
      <c r="AB37" s="21">
        <f t="shared" ref="AB37:AB58" si="3">+Z37*AA37</f>
        <v>3068.1627599999997</v>
      </c>
    </row>
    <row r="38" spans="1:28" ht="15.75" x14ac:dyDescent="0.25">
      <c r="A38" s="17">
        <v>44652</v>
      </c>
      <c r="B38" s="18">
        <v>19.424379999999999</v>
      </c>
      <c r="C38" s="18">
        <v>16.51022</v>
      </c>
      <c r="D38" s="18">
        <v>14.96231</v>
      </c>
      <c r="E38" s="18">
        <v>14.23706</v>
      </c>
      <c r="F38" s="18">
        <v>14.77056</v>
      </c>
      <c r="G38" s="18">
        <v>16.055879999999998</v>
      </c>
      <c r="H38" s="18">
        <v>20.68571</v>
      </c>
      <c r="I38" s="18">
        <v>25.190149999999999</v>
      </c>
      <c r="J38" s="18">
        <v>31.77506</v>
      </c>
      <c r="K38" s="18">
        <v>36.977069999999998</v>
      </c>
      <c r="L38" s="18">
        <v>40.890450000000001</v>
      </c>
      <c r="M38" s="18">
        <v>43.497700000000002</v>
      </c>
      <c r="N38" s="18">
        <v>42.970440000000004</v>
      </c>
      <c r="O38" s="18">
        <v>40.46387</v>
      </c>
      <c r="P38" s="18">
        <v>37.723880000000001</v>
      </c>
      <c r="Q38" s="18">
        <v>37.472949999999997</v>
      </c>
      <c r="R38" s="18">
        <v>36.484580000000001</v>
      </c>
      <c r="S38" s="18">
        <v>37.619500000000002</v>
      </c>
      <c r="T38" s="18">
        <v>42.768160000000002</v>
      </c>
      <c r="U38" s="18">
        <v>45.219720000000002</v>
      </c>
      <c r="V38" s="18">
        <v>42.43356</v>
      </c>
      <c r="W38" s="18">
        <v>38.068060000000003</v>
      </c>
      <c r="X38" s="18">
        <v>32.169359999999998</v>
      </c>
      <c r="Y38" s="18">
        <v>25.757390000000001</v>
      </c>
      <c r="Z38" s="19">
        <f t="shared" si="2"/>
        <v>754.12801999999999</v>
      </c>
      <c r="AA38" s="20">
        <v>5</v>
      </c>
      <c r="AB38" s="21">
        <f t="shared" si="3"/>
        <v>3770.6401000000001</v>
      </c>
    </row>
    <row r="39" spans="1:28" ht="15.75" x14ac:dyDescent="0.25">
      <c r="A39" s="17">
        <v>44682</v>
      </c>
      <c r="B39" s="18">
        <v>17.933869999999999</v>
      </c>
      <c r="C39" s="18">
        <v>15.10004</v>
      </c>
      <c r="D39" s="18">
        <v>13.54922</v>
      </c>
      <c r="E39" s="18">
        <v>12.80982</v>
      </c>
      <c r="F39" s="18">
        <v>13.367990000000001</v>
      </c>
      <c r="G39" s="18">
        <v>13.39462</v>
      </c>
      <c r="H39" s="18">
        <v>18.90428</v>
      </c>
      <c r="I39" s="18">
        <v>24.485720000000001</v>
      </c>
      <c r="J39" s="18">
        <v>30.455559999999998</v>
      </c>
      <c r="K39" s="18">
        <v>35.231450000000002</v>
      </c>
      <c r="L39" s="18">
        <v>38.31127</v>
      </c>
      <c r="M39" s="18">
        <v>40.537280000000003</v>
      </c>
      <c r="N39" s="18">
        <v>39.894620000000003</v>
      </c>
      <c r="O39" s="18">
        <v>37.319290000000002</v>
      </c>
      <c r="P39" s="18">
        <v>35.289580000000001</v>
      </c>
      <c r="Q39" s="18">
        <v>34.713810000000002</v>
      </c>
      <c r="R39" s="18">
        <v>33.961480000000002</v>
      </c>
      <c r="S39" s="18">
        <v>34.81521</v>
      </c>
      <c r="T39" s="18">
        <v>40.04748</v>
      </c>
      <c r="U39" s="18">
        <v>42.33878</v>
      </c>
      <c r="V39" s="18">
        <v>39.590919999999997</v>
      </c>
      <c r="W39" s="18">
        <v>35.145049999999998</v>
      </c>
      <c r="X39" s="18">
        <v>29.45767</v>
      </c>
      <c r="Y39" s="18">
        <v>23.490790000000001</v>
      </c>
      <c r="Z39" s="19">
        <f t="shared" si="2"/>
        <v>700.14579999999989</v>
      </c>
      <c r="AA39" s="20">
        <v>4</v>
      </c>
      <c r="AB39" s="21">
        <f t="shared" si="3"/>
        <v>2800.5831999999996</v>
      </c>
    </row>
    <row r="40" spans="1:28" ht="15.75" x14ac:dyDescent="0.25">
      <c r="A40" s="17">
        <v>44713</v>
      </c>
      <c r="B40" s="18">
        <v>17.249199999999998</v>
      </c>
      <c r="C40" s="18">
        <v>14.438969999999999</v>
      </c>
      <c r="D40" s="18">
        <v>12.772959999999999</v>
      </c>
      <c r="E40" s="18">
        <v>11.949909999999999</v>
      </c>
      <c r="F40" s="18">
        <v>12.66498</v>
      </c>
      <c r="G40" s="18">
        <v>12.630129999999999</v>
      </c>
      <c r="H40" s="18">
        <v>17.62311</v>
      </c>
      <c r="I40" s="18">
        <v>23.34036</v>
      </c>
      <c r="J40" s="18">
        <v>28.75094</v>
      </c>
      <c r="K40" s="18">
        <v>33.730849999999997</v>
      </c>
      <c r="L40" s="18">
        <v>37.12529</v>
      </c>
      <c r="M40" s="18">
        <v>39.197600000000001</v>
      </c>
      <c r="N40" s="18">
        <v>38.917360000000002</v>
      </c>
      <c r="O40" s="18">
        <v>36.684510000000003</v>
      </c>
      <c r="P40" s="18">
        <v>34.8752</v>
      </c>
      <c r="Q40" s="18">
        <v>33.652009999999997</v>
      </c>
      <c r="R40" s="18">
        <v>32.69641</v>
      </c>
      <c r="S40" s="18">
        <v>32.998330000000003</v>
      </c>
      <c r="T40" s="18">
        <v>37.197470000000003</v>
      </c>
      <c r="U40" s="18">
        <v>40.542439999999999</v>
      </c>
      <c r="V40" s="18">
        <v>38.087899999999998</v>
      </c>
      <c r="W40" s="18">
        <v>34.299210000000002</v>
      </c>
      <c r="X40" s="18">
        <v>28.737490000000001</v>
      </c>
      <c r="Y40" s="18">
        <v>22.687940000000001</v>
      </c>
      <c r="Z40" s="19">
        <f t="shared" si="2"/>
        <v>672.85057000000006</v>
      </c>
      <c r="AA40" s="20">
        <v>4</v>
      </c>
      <c r="AB40" s="21">
        <f t="shared" si="3"/>
        <v>2691.4022800000002</v>
      </c>
    </row>
    <row r="41" spans="1:28" ht="15.75" x14ac:dyDescent="0.25">
      <c r="A41" s="17">
        <v>44743</v>
      </c>
      <c r="B41" s="18">
        <v>17.395980000000002</v>
      </c>
      <c r="C41" s="18">
        <v>14.695119999999999</v>
      </c>
      <c r="D41" s="18">
        <v>13.13386</v>
      </c>
      <c r="E41" s="18">
        <v>12.31259</v>
      </c>
      <c r="F41" s="18">
        <v>12.78931</v>
      </c>
      <c r="G41" s="18">
        <v>12.875109999999999</v>
      </c>
      <c r="H41" s="18">
        <v>17.401409999999998</v>
      </c>
      <c r="I41" s="18">
        <v>22.53857</v>
      </c>
      <c r="J41" s="18">
        <v>28.73301</v>
      </c>
      <c r="K41" s="18">
        <v>33.981209999999997</v>
      </c>
      <c r="L41" s="18">
        <v>37.701369999999997</v>
      </c>
      <c r="M41" s="18">
        <v>39.589680000000001</v>
      </c>
      <c r="N41" s="18">
        <v>38.672440000000002</v>
      </c>
      <c r="O41" s="18">
        <v>36.05509</v>
      </c>
      <c r="P41" s="18">
        <v>34.718359999999997</v>
      </c>
      <c r="Q41" s="18">
        <v>34.458860000000001</v>
      </c>
      <c r="R41" s="18">
        <v>33.963590000000003</v>
      </c>
      <c r="S41" s="18">
        <v>33.859690000000001</v>
      </c>
      <c r="T41" s="18">
        <v>36.995489999999997</v>
      </c>
      <c r="U41" s="18">
        <v>41.271850000000001</v>
      </c>
      <c r="V41" s="18">
        <v>38.826090000000001</v>
      </c>
      <c r="W41" s="18">
        <v>35.029060000000001</v>
      </c>
      <c r="X41" s="18">
        <v>29.425719999999998</v>
      </c>
      <c r="Y41" s="18">
        <v>23.436720000000001</v>
      </c>
      <c r="Z41" s="19">
        <f t="shared" si="2"/>
        <v>679.86018000000001</v>
      </c>
      <c r="AA41" s="20">
        <v>5</v>
      </c>
      <c r="AB41" s="21">
        <f t="shared" si="3"/>
        <v>3399.3009000000002</v>
      </c>
    </row>
    <row r="42" spans="1:28" ht="15.75" x14ac:dyDescent="0.25">
      <c r="A42" s="17">
        <v>44774</v>
      </c>
      <c r="B42" s="18">
        <v>18.0395</v>
      </c>
      <c r="C42" s="18">
        <v>15.32138</v>
      </c>
      <c r="D42" s="18">
        <v>13.770720000000001</v>
      </c>
      <c r="E42" s="18">
        <v>13.00122</v>
      </c>
      <c r="F42" s="18">
        <v>13.532690000000001</v>
      </c>
      <c r="G42" s="18">
        <v>14.17231</v>
      </c>
      <c r="H42" s="18">
        <v>18.183109999999999</v>
      </c>
      <c r="I42" s="18">
        <v>23.491289999999999</v>
      </c>
      <c r="J42" s="18">
        <v>30.029949999999999</v>
      </c>
      <c r="K42" s="18">
        <v>35.274920000000002</v>
      </c>
      <c r="L42" s="18">
        <v>38.546129999999998</v>
      </c>
      <c r="M42" s="18">
        <v>41.037759999999999</v>
      </c>
      <c r="N42" s="18">
        <v>40.145629999999997</v>
      </c>
      <c r="O42" s="18">
        <v>37.443049999999999</v>
      </c>
      <c r="P42" s="18">
        <v>35.799340000000001</v>
      </c>
      <c r="Q42" s="18">
        <v>34.968310000000002</v>
      </c>
      <c r="R42" s="18">
        <v>34.239460000000001</v>
      </c>
      <c r="S42" s="18">
        <v>35.135309999999997</v>
      </c>
      <c r="T42" s="18">
        <v>38.746490000000001</v>
      </c>
      <c r="U42" s="18">
        <v>42.522280000000002</v>
      </c>
      <c r="V42" s="18">
        <v>39.546219999999998</v>
      </c>
      <c r="W42" s="18">
        <v>35.599969999999999</v>
      </c>
      <c r="X42" s="18">
        <v>30.10277</v>
      </c>
      <c r="Y42" s="18">
        <v>24.199770000000001</v>
      </c>
      <c r="Z42" s="19">
        <f t="shared" si="2"/>
        <v>702.84957999999983</v>
      </c>
      <c r="AA42" s="20">
        <v>4</v>
      </c>
      <c r="AB42" s="21">
        <f t="shared" si="3"/>
        <v>2811.3983199999993</v>
      </c>
    </row>
    <row r="43" spans="1:28" ht="15.75" x14ac:dyDescent="0.25">
      <c r="A43" s="17">
        <v>44805</v>
      </c>
      <c r="B43" s="18">
        <v>16.93759</v>
      </c>
      <c r="C43" s="18">
        <v>14.37251</v>
      </c>
      <c r="D43" s="18">
        <v>12.972020000000001</v>
      </c>
      <c r="E43" s="18">
        <v>12.2509</v>
      </c>
      <c r="F43" s="18">
        <v>12.733000000000001</v>
      </c>
      <c r="G43" s="18">
        <v>13.01887</v>
      </c>
      <c r="H43" s="18">
        <v>17.839790000000001</v>
      </c>
      <c r="I43" s="18">
        <v>22.695910000000001</v>
      </c>
      <c r="J43" s="18">
        <v>28.3552</v>
      </c>
      <c r="K43" s="18">
        <v>32.99821</v>
      </c>
      <c r="L43" s="18">
        <v>36.412019999999998</v>
      </c>
      <c r="M43" s="18">
        <v>38.260559999999998</v>
      </c>
      <c r="N43" s="18">
        <v>37.340960000000003</v>
      </c>
      <c r="O43" s="18">
        <v>35.069310000000002</v>
      </c>
      <c r="P43" s="18">
        <v>33.726900000000001</v>
      </c>
      <c r="Q43" s="18">
        <v>32.897390000000001</v>
      </c>
      <c r="R43" s="18">
        <v>32.388860000000001</v>
      </c>
      <c r="S43" s="18">
        <v>33.048969999999997</v>
      </c>
      <c r="T43" s="18">
        <v>38.987580000000001</v>
      </c>
      <c r="U43" s="18">
        <v>40.09843</v>
      </c>
      <c r="V43" s="18">
        <v>37.56691</v>
      </c>
      <c r="W43" s="18">
        <v>33.650199999999998</v>
      </c>
      <c r="X43" s="18">
        <v>28.234780000000001</v>
      </c>
      <c r="Y43" s="18">
        <v>22.608309999999999</v>
      </c>
      <c r="Z43" s="19">
        <f t="shared" si="2"/>
        <v>664.46517999999992</v>
      </c>
      <c r="AA43" s="20">
        <v>4</v>
      </c>
      <c r="AB43" s="21">
        <f t="shared" si="3"/>
        <v>2657.8607199999997</v>
      </c>
    </row>
    <row r="44" spans="1:28" ht="15.75" x14ac:dyDescent="0.25">
      <c r="A44" s="17">
        <v>44835</v>
      </c>
      <c r="B44" s="18">
        <v>18.01146</v>
      </c>
      <c r="C44" s="18">
        <v>15.51454</v>
      </c>
      <c r="D44" s="18">
        <v>14.05588</v>
      </c>
      <c r="E44" s="18">
        <v>13.08156</v>
      </c>
      <c r="F44" s="18">
        <v>13.40663</v>
      </c>
      <c r="G44" s="18">
        <v>13.703569999999999</v>
      </c>
      <c r="H44" s="18">
        <v>18.75751</v>
      </c>
      <c r="I44" s="18">
        <v>24.445229999999999</v>
      </c>
      <c r="J44" s="18">
        <v>30.495249999999999</v>
      </c>
      <c r="K44" s="18">
        <v>34.539659999999998</v>
      </c>
      <c r="L44" s="18">
        <v>37.697650000000003</v>
      </c>
      <c r="M44" s="18">
        <v>39.764000000000003</v>
      </c>
      <c r="N44" s="18">
        <v>38.860199999999999</v>
      </c>
      <c r="O44" s="18">
        <v>36.702620000000003</v>
      </c>
      <c r="P44" s="18">
        <v>35.422170000000001</v>
      </c>
      <c r="Q44" s="18">
        <v>34.33099</v>
      </c>
      <c r="R44" s="18">
        <v>33.557899999999997</v>
      </c>
      <c r="S44" s="18">
        <v>35.401130000000002</v>
      </c>
      <c r="T44" s="18">
        <v>41.018909999999998</v>
      </c>
      <c r="U44" s="18">
        <v>41.044840000000001</v>
      </c>
      <c r="V44" s="18">
        <v>38.458939999999998</v>
      </c>
      <c r="W44" s="18">
        <v>34.639449999999997</v>
      </c>
      <c r="X44" s="18">
        <v>29.042619999999999</v>
      </c>
      <c r="Y44" s="18">
        <v>23.047910000000002</v>
      </c>
      <c r="Z44" s="19">
        <f t="shared" si="2"/>
        <v>695.00062000000003</v>
      </c>
      <c r="AA44" s="20">
        <v>5</v>
      </c>
      <c r="AB44" s="21">
        <f t="shared" si="3"/>
        <v>3475.0030999999999</v>
      </c>
    </row>
    <row r="45" spans="1:28" ht="15.75" x14ac:dyDescent="0.25">
      <c r="A45" s="17">
        <v>44866</v>
      </c>
      <c r="B45" s="18">
        <v>19.075669999999999</v>
      </c>
      <c r="C45" s="18">
        <v>16.476949999999999</v>
      </c>
      <c r="D45" s="18">
        <v>15.08686</v>
      </c>
      <c r="E45" s="18">
        <v>14.40279</v>
      </c>
      <c r="F45" s="18">
        <v>14.879899999999999</v>
      </c>
      <c r="G45" s="18">
        <v>14.88594</v>
      </c>
      <c r="H45" s="18">
        <v>20.351030000000002</v>
      </c>
      <c r="I45" s="18">
        <v>26.291119999999999</v>
      </c>
      <c r="J45" s="18">
        <v>31.9663</v>
      </c>
      <c r="K45" s="18">
        <v>37.018079999999998</v>
      </c>
      <c r="L45" s="18">
        <v>40.768230000000003</v>
      </c>
      <c r="M45" s="18">
        <v>41.802619999999997</v>
      </c>
      <c r="N45" s="18">
        <v>41.2517</v>
      </c>
      <c r="O45" s="18">
        <v>39.235909999999997</v>
      </c>
      <c r="P45" s="18">
        <v>37.0379</v>
      </c>
      <c r="Q45" s="18">
        <v>36.568860000000001</v>
      </c>
      <c r="R45" s="18">
        <v>35.651119999999999</v>
      </c>
      <c r="S45" s="18">
        <v>38.792409999999997</v>
      </c>
      <c r="T45" s="18">
        <v>44.469569999999997</v>
      </c>
      <c r="U45" s="18">
        <v>43.926969999999997</v>
      </c>
      <c r="V45" s="18">
        <v>42.052619999999997</v>
      </c>
      <c r="W45" s="18">
        <v>37.414209999999997</v>
      </c>
      <c r="X45" s="18">
        <v>31.563690000000001</v>
      </c>
      <c r="Y45" s="18">
        <v>25.184529999999999</v>
      </c>
      <c r="Z45" s="19">
        <f t="shared" si="2"/>
        <v>746.15498000000002</v>
      </c>
      <c r="AA45" s="20">
        <v>4</v>
      </c>
      <c r="AB45" s="21">
        <f t="shared" si="3"/>
        <v>2984.6199200000001</v>
      </c>
    </row>
    <row r="46" spans="1:28" ht="16.5" thickBot="1" x14ac:dyDescent="0.3">
      <c r="A46" s="22">
        <v>44896</v>
      </c>
      <c r="B46" s="23">
        <v>21.55208</v>
      </c>
      <c r="C46" s="23">
        <v>18.205749999999998</v>
      </c>
      <c r="D46" s="23">
        <v>16.52045</v>
      </c>
      <c r="E46" s="23">
        <v>15.55855</v>
      </c>
      <c r="F46" s="23">
        <v>15.970510000000001</v>
      </c>
      <c r="G46" s="23">
        <v>16.666709999999998</v>
      </c>
      <c r="H46" s="23">
        <v>21.258939999999999</v>
      </c>
      <c r="I46" s="23">
        <v>26.378550000000001</v>
      </c>
      <c r="J46" s="23">
        <v>32.757820000000002</v>
      </c>
      <c r="K46" s="23">
        <v>37.574170000000002</v>
      </c>
      <c r="L46" s="23">
        <v>40.770380000000003</v>
      </c>
      <c r="M46" s="23">
        <v>43.020009999999999</v>
      </c>
      <c r="N46" s="23">
        <v>42.657299999999999</v>
      </c>
      <c r="O46" s="23">
        <v>40.672159999999998</v>
      </c>
      <c r="P46" s="23">
        <v>38.668889999999998</v>
      </c>
      <c r="Q46" s="23">
        <v>37.661580000000001</v>
      </c>
      <c r="R46" s="23">
        <v>36.675710000000002</v>
      </c>
      <c r="S46" s="23">
        <v>38.181440000000002</v>
      </c>
      <c r="T46" s="23">
        <v>46.268430000000002</v>
      </c>
      <c r="U46" s="23">
        <v>47.781869999999998</v>
      </c>
      <c r="V46" s="23">
        <v>45.419220000000003</v>
      </c>
      <c r="W46" s="23">
        <v>41.618209999999998</v>
      </c>
      <c r="X46" s="23">
        <v>35.179510000000001</v>
      </c>
      <c r="Y46" s="23">
        <v>28.265650000000001</v>
      </c>
      <c r="Z46" s="24">
        <f t="shared" si="2"/>
        <v>785.28389000000004</v>
      </c>
      <c r="AA46" s="25">
        <v>5</v>
      </c>
      <c r="AB46" s="26">
        <f t="shared" si="3"/>
        <v>3926.4194500000003</v>
      </c>
    </row>
    <row r="47" spans="1:28" ht="15.75" x14ac:dyDescent="0.25">
      <c r="A47" s="27">
        <v>44927</v>
      </c>
      <c r="B47" s="28">
        <v>35.195880000000002</v>
      </c>
      <c r="C47" s="28">
        <v>31.684670000000001</v>
      </c>
      <c r="D47" s="28">
        <v>29.63552</v>
      </c>
      <c r="E47" s="28">
        <v>28.587820000000001</v>
      </c>
      <c r="F47" s="28">
        <v>29.19904</v>
      </c>
      <c r="G47" s="28">
        <v>30.100570000000001</v>
      </c>
      <c r="H47" s="28">
        <v>35.226100000000002</v>
      </c>
      <c r="I47" s="28">
        <v>40.655639999999998</v>
      </c>
      <c r="J47" s="28">
        <v>48.628120000000003</v>
      </c>
      <c r="K47" s="28">
        <v>54.187260000000002</v>
      </c>
      <c r="L47" s="28">
        <v>59.230879999999999</v>
      </c>
      <c r="M47" s="28">
        <v>62.452199999999998</v>
      </c>
      <c r="N47" s="28">
        <v>61.939779999999999</v>
      </c>
      <c r="O47" s="28">
        <v>59.254689999999997</v>
      </c>
      <c r="P47" s="28">
        <v>56.884590000000003</v>
      </c>
      <c r="Q47" s="28">
        <v>55.832329999999999</v>
      </c>
      <c r="R47" s="28">
        <v>54.78613</v>
      </c>
      <c r="S47" s="28">
        <v>55.019350000000003</v>
      </c>
      <c r="T47" s="28">
        <v>60.487099999999998</v>
      </c>
      <c r="U47" s="28">
        <v>64.456919999999997</v>
      </c>
      <c r="V47" s="28">
        <v>61.457160000000002</v>
      </c>
      <c r="W47" s="28">
        <v>57.066929999999999</v>
      </c>
      <c r="X47" s="28">
        <v>50.055039999999998</v>
      </c>
      <c r="Y47" s="28">
        <v>42.512009999999997</v>
      </c>
      <c r="Z47" s="29">
        <f t="shared" si="2"/>
        <v>1164.5357299999998</v>
      </c>
      <c r="AA47" s="30">
        <v>4</v>
      </c>
      <c r="AB47" s="31">
        <f t="shared" si="3"/>
        <v>4658.1429199999993</v>
      </c>
    </row>
    <row r="48" spans="1:28" ht="15.75" x14ac:dyDescent="0.25">
      <c r="A48" s="17">
        <v>44958</v>
      </c>
      <c r="B48" s="18">
        <v>35.540089999999999</v>
      </c>
      <c r="C48" s="18">
        <v>32.158679999999997</v>
      </c>
      <c r="D48" s="18">
        <v>30.269960000000001</v>
      </c>
      <c r="E48" s="18">
        <v>29.281849999999999</v>
      </c>
      <c r="F48" s="18">
        <v>29.906099999999999</v>
      </c>
      <c r="G48" s="18">
        <v>31.36618</v>
      </c>
      <c r="H48" s="18">
        <v>37.406440000000003</v>
      </c>
      <c r="I48" s="18">
        <v>42.976959999999998</v>
      </c>
      <c r="J48" s="18">
        <v>50.74371</v>
      </c>
      <c r="K48" s="18">
        <v>56.396810000000002</v>
      </c>
      <c r="L48" s="18">
        <v>61.293799999999997</v>
      </c>
      <c r="M48" s="18">
        <v>64.438969999999998</v>
      </c>
      <c r="N48" s="18">
        <v>63.492899999999999</v>
      </c>
      <c r="O48" s="18">
        <v>60.640720000000002</v>
      </c>
      <c r="P48" s="18">
        <v>57.768349999999998</v>
      </c>
      <c r="Q48" s="18">
        <v>57.596089999999997</v>
      </c>
      <c r="R48" s="18">
        <v>56.444989999999997</v>
      </c>
      <c r="S48" s="18">
        <v>56.505679999999998</v>
      </c>
      <c r="T48" s="18">
        <v>61.203890000000001</v>
      </c>
      <c r="U48" s="18">
        <v>66.236760000000004</v>
      </c>
      <c r="V48" s="18">
        <v>62.756570000000004</v>
      </c>
      <c r="W48" s="18">
        <v>57.753070000000001</v>
      </c>
      <c r="X48" s="18">
        <v>50.907089999999997</v>
      </c>
      <c r="Y48" s="18">
        <v>43.130780000000001</v>
      </c>
      <c r="Z48" s="19">
        <f t="shared" si="2"/>
        <v>1196.2164399999997</v>
      </c>
      <c r="AA48" s="20">
        <v>4</v>
      </c>
      <c r="AB48" s="31">
        <f t="shared" si="3"/>
        <v>4784.8657599999988</v>
      </c>
    </row>
    <row r="49" spans="1:28" ht="15.75" x14ac:dyDescent="0.25">
      <c r="A49" s="17">
        <v>44986</v>
      </c>
      <c r="B49" s="18">
        <v>34.562869999999997</v>
      </c>
      <c r="C49" s="18">
        <v>31.223870000000002</v>
      </c>
      <c r="D49" s="18">
        <v>29.363779999999998</v>
      </c>
      <c r="E49" s="18">
        <v>28.234369999999998</v>
      </c>
      <c r="F49" s="18">
        <v>28.67492</v>
      </c>
      <c r="G49" s="18">
        <v>30.167829999999999</v>
      </c>
      <c r="H49" s="18">
        <v>35.870820000000002</v>
      </c>
      <c r="I49" s="18">
        <v>42.080190000000002</v>
      </c>
      <c r="J49" s="18">
        <v>49.98207</v>
      </c>
      <c r="K49" s="18">
        <v>55.693010000000001</v>
      </c>
      <c r="L49" s="18">
        <v>60.121029999999998</v>
      </c>
      <c r="M49" s="18">
        <v>62.957459999999998</v>
      </c>
      <c r="N49" s="18">
        <v>62.096519999999998</v>
      </c>
      <c r="O49" s="18">
        <v>59.219970000000004</v>
      </c>
      <c r="P49" s="18">
        <v>57.077550000000002</v>
      </c>
      <c r="Q49" s="18">
        <v>56.90193</v>
      </c>
      <c r="R49" s="18">
        <v>55.945030000000003</v>
      </c>
      <c r="S49" s="18">
        <v>55.53107</v>
      </c>
      <c r="T49" s="18">
        <v>59.682000000000002</v>
      </c>
      <c r="U49" s="18">
        <v>64.639049999999997</v>
      </c>
      <c r="V49" s="18">
        <v>61.360999999999997</v>
      </c>
      <c r="W49" s="18">
        <v>56.534829999999999</v>
      </c>
      <c r="X49" s="18">
        <v>49.740670000000001</v>
      </c>
      <c r="Y49" s="18">
        <v>42.085180000000001</v>
      </c>
      <c r="Z49" s="19">
        <f t="shared" si="2"/>
        <v>1169.7470199999998</v>
      </c>
      <c r="AA49" s="20">
        <v>4</v>
      </c>
      <c r="AB49" s="31">
        <f t="shared" si="3"/>
        <v>4678.9880799999992</v>
      </c>
    </row>
    <row r="50" spans="1:28" ht="15.75" x14ac:dyDescent="0.25">
      <c r="A50" s="17">
        <v>45017</v>
      </c>
      <c r="B50" s="18">
        <v>34.001069999999999</v>
      </c>
      <c r="C50" s="18">
        <v>30.568709999999999</v>
      </c>
      <c r="D50" s="18">
        <v>28.748010000000001</v>
      </c>
      <c r="E50" s="18">
        <v>27.89019</v>
      </c>
      <c r="F50" s="18">
        <v>28.52169</v>
      </c>
      <c r="G50" s="18">
        <v>30.088789999999999</v>
      </c>
      <c r="H50" s="18">
        <v>35.60031</v>
      </c>
      <c r="I50" s="18">
        <v>41.16039</v>
      </c>
      <c r="J50" s="18">
        <v>48.898600000000002</v>
      </c>
      <c r="K50" s="18">
        <v>55.040619999999997</v>
      </c>
      <c r="L50" s="18">
        <v>59.640079999999998</v>
      </c>
      <c r="M50" s="18">
        <v>62.719090000000001</v>
      </c>
      <c r="N50" s="18">
        <v>62.080449999999999</v>
      </c>
      <c r="O50" s="18">
        <v>59.081310000000002</v>
      </c>
      <c r="P50" s="18">
        <v>55.811300000000003</v>
      </c>
      <c r="Q50" s="18">
        <v>55.413379999999997</v>
      </c>
      <c r="R50" s="18">
        <v>54.256749999999997</v>
      </c>
      <c r="S50" s="18">
        <v>55.458939999999998</v>
      </c>
      <c r="T50" s="18">
        <v>61.427370000000003</v>
      </c>
      <c r="U50" s="18">
        <v>64.335989999999995</v>
      </c>
      <c r="V50" s="18">
        <v>61.048369999999998</v>
      </c>
      <c r="W50" s="18">
        <v>55.918689999999998</v>
      </c>
      <c r="X50" s="18">
        <v>48.984920000000002</v>
      </c>
      <c r="Y50" s="18">
        <v>41.438800000000001</v>
      </c>
      <c r="Z50" s="19">
        <f t="shared" si="2"/>
        <v>1158.13382</v>
      </c>
      <c r="AA50" s="20">
        <v>5</v>
      </c>
      <c r="AB50" s="31">
        <f t="shared" si="3"/>
        <v>5790.6691000000001</v>
      </c>
    </row>
    <row r="51" spans="1:28" ht="15.75" x14ac:dyDescent="0.25">
      <c r="A51" s="17">
        <v>45047</v>
      </c>
      <c r="B51" s="18">
        <v>34.432409999999997</v>
      </c>
      <c r="C51" s="18">
        <v>30.91057</v>
      </c>
      <c r="D51" s="18">
        <v>28.988499999999998</v>
      </c>
      <c r="E51" s="18">
        <v>28.076080000000001</v>
      </c>
      <c r="F51" s="18">
        <v>28.76426</v>
      </c>
      <c r="G51" s="18">
        <v>29.015879999999999</v>
      </c>
      <c r="H51" s="18">
        <v>35.814920000000001</v>
      </c>
      <c r="I51" s="18">
        <v>42.88823</v>
      </c>
      <c r="J51" s="18">
        <v>50.404710000000001</v>
      </c>
      <c r="K51" s="18">
        <v>56.383789999999998</v>
      </c>
      <c r="L51" s="18">
        <v>60.318840000000002</v>
      </c>
      <c r="M51" s="18">
        <v>63.067720000000001</v>
      </c>
      <c r="N51" s="18">
        <v>62.225369999999998</v>
      </c>
      <c r="O51" s="18">
        <v>58.968629999999997</v>
      </c>
      <c r="P51" s="18">
        <v>56.419249999999998</v>
      </c>
      <c r="Q51" s="18">
        <v>55.546230000000001</v>
      </c>
      <c r="R51" s="18">
        <v>54.547890000000002</v>
      </c>
      <c r="S51" s="18">
        <v>55.475090000000002</v>
      </c>
      <c r="T51" s="18">
        <v>61.818950000000001</v>
      </c>
      <c r="U51" s="18">
        <v>64.738640000000004</v>
      </c>
      <c r="V51" s="18">
        <v>61.320480000000003</v>
      </c>
      <c r="W51" s="18">
        <v>55.754840000000002</v>
      </c>
      <c r="X51" s="18">
        <v>48.702979999999997</v>
      </c>
      <c r="Y51" s="18">
        <v>41.34019</v>
      </c>
      <c r="Z51" s="19">
        <f t="shared" si="2"/>
        <v>1165.92445</v>
      </c>
      <c r="AA51" s="20">
        <v>4</v>
      </c>
      <c r="AB51" s="31">
        <f t="shared" si="3"/>
        <v>4663.6977999999999</v>
      </c>
    </row>
    <row r="52" spans="1:28" ht="15.75" x14ac:dyDescent="0.25">
      <c r="A52" s="17">
        <v>45078</v>
      </c>
      <c r="B52" s="18">
        <v>34.592979999999997</v>
      </c>
      <c r="C52" s="18">
        <v>31.051100000000002</v>
      </c>
      <c r="D52" s="18">
        <v>28.951830000000001</v>
      </c>
      <c r="E52" s="18">
        <v>27.938269999999999</v>
      </c>
      <c r="F52" s="18">
        <v>28.795339999999999</v>
      </c>
      <c r="G52" s="18">
        <v>28.977129999999999</v>
      </c>
      <c r="H52" s="18">
        <v>35.262860000000003</v>
      </c>
      <c r="I52" s="18">
        <v>42.53548</v>
      </c>
      <c r="J52" s="18">
        <v>49.699089999999998</v>
      </c>
      <c r="K52" s="18">
        <v>56.00264</v>
      </c>
      <c r="L52" s="18">
        <v>60.360329999999998</v>
      </c>
      <c r="M52" s="18">
        <v>62.982999999999997</v>
      </c>
      <c r="N52" s="18">
        <v>62.493479999999998</v>
      </c>
      <c r="O52" s="18">
        <v>59.576059999999998</v>
      </c>
      <c r="P52" s="18">
        <v>57.253529999999998</v>
      </c>
      <c r="Q52" s="18">
        <v>55.685720000000003</v>
      </c>
      <c r="R52" s="18">
        <v>54.40448</v>
      </c>
      <c r="S52" s="18">
        <v>54.78134</v>
      </c>
      <c r="T52" s="18">
        <v>59.786209999999997</v>
      </c>
      <c r="U52" s="18">
        <v>64.054050000000004</v>
      </c>
      <c r="V52" s="18">
        <v>60.943049999999999</v>
      </c>
      <c r="W52" s="18">
        <v>56.172089999999997</v>
      </c>
      <c r="X52" s="18">
        <v>49.104880000000001</v>
      </c>
      <c r="Y52" s="18">
        <v>41.440640000000002</v>
      </c>
      <c r="Z52" s="19">
        <f t="shared" si="2"/>
        <v>1162.8455799999999</v>
      </c>
      <c r="AA52" s="20">
        <v>4</v>
      </c>
      <c r="AB52" s="31">
        <f t="shared" si="3"/>
        <v>4651.3823199999997</v>
      </c>
    </row>
    <row r="53" spans="1:28" ht="15.75" x14ac:dyDescent="0.25">
      <c r="A53" s="17">
        <v>45108</v>
      </c>
      <c r="B53" s="18">
        <v>34.665610000000001</v>
      </c>
      <c r="C53" s="18">
        <v>31.262309999999999</v>
      </c>
      <c r="D53" s="18">
        <v>29.30378</v>
      </c>
      <c r="E53" s="18">
        <v>28.262930000000001</v>
      </c>
      <c r="F53" s="18">
        <v>28.855270000000001</v>
      </c>
      <c r="G53" s="18">
        <v>29.228120000000001</v>
      </c>
      <c r="H53" s="18">
        <v>34.973419999999997</v>
      </c>
      <c r="I53" s="18">
        <v>41.599719999999998</v>
      </c>
      <c r="J53" s="18">
        <v>49.545580000000001</v>
      </c>
      <c r="K53" s="18">
        <v>56.144680000000001</v>
      </c>
      <c r="L53" s="18">
        <v>60.868519999999997</v>
      </c>
      <c r="M53" s="18">
        <v>63.33137</v>
      </c>
      <c r="N53" s="18">
        <v>62.144889999999997</v>
      </c>
      <c r="O53" s="18">
        <v>58.846550000000001</v>
      </c>
      <c r="P53" s="18">
        <v>56.973269999999999</v>
      </c>
      <c r="Q53" s="18">
        <v>56.443680000000001</v>
      </c>
      <c r="R53" s="18">
        <v>55.639670000000002</v>
      </c>
      <c r="S53" s="18">
        <v>55.411450000000002</v>
      </c>
      <c r="T53" s="18">
        <v>59.33173</v>
      </c>
      <c r="U53" s="18">
        <v>64.769040000000004</v>
      </c>
      <c r="V53" s="18">
        <v>61.676139999999997</v>
      </c>
      <c r="W53" s="18">
        <v>56.881889999999999</v>
      </c>
      <c r="X53" s="18">
        <v>49.790239999999997</v>
      </c>
      <c r="Y53" s="18">
        <v>42.267240000000001</v>
      </c>
      <c r="Z53" s="19">
        <f t="shared" si="2"/>
        <v>1168.2170999999998</v>
      </c>
      <c r="AA53" s="20">
        <v>5</v>
      </c>
      <c r="AB53" s="31">
        <f t="shared" si="3"/>
        <v>5841.0854999999992</v>
      </c>
    </row>
    <row r="54" spans="1:28" ht="15.75" x14ac:dyDescent="0.25">
      <c r="A54" s="17">
        <v>45139</v>
      </c>
      <c r="B54" s="18">
        <v>34.774520000000003</v>
      </c>
      <c r="C54" s="18">
        <v>31.40025</v>
      </c>
      <c r="D54" s="18">
        <v>29.480350000000001</v>
      </c>
      <c r="E54" s="18">
        <v>28.52655</v>
      </c>
      <c r="F54" s="18">
        <v>29.19407</v>
      </c>
      <c r="G54" s="18">
        <v>30.16647</v>
      </c>
      <c r="H54" s="18">
        <v>35.331719999999997</v>
      </c>
      <c r="I54" s="18">
        <v>42.086590000000001</v>
      </c>
      <c r="J54" s="18">
        <v>50.266770000000001</v>
      </c>
      <c r="K54" s="18">
        <v>56.776829999999997</v>
      </c>
      <c r="L54" s="18">
        <v>60.976680000000002</v>
      </c>
      <c r="M54" s="18">
        <v>64.075419999999994</v>
      </c>
      <c r="N54" s="18">
        <v>62.907249999999998</v>
      </c>
      <c r="O54" s="18">
        <v>59.517760000000003</v>
      </c>
      <c r="P54" s="18">
        <v>57.393369999999997</v>
      </c>
      <c r="Q54" s="18">
        <v>56.284390000000002</v>
      </c>
      <c r="R54" s="18">
        <v>55.3003</v>
      </c>
      <c r="S54" s="18">
        <v>56.149729999999998</v>
      </c>
      <c r="T54" s="18">
        <v>60.648060000000001</v>
      </c>
      <c r="U54" s="18">
        <v>65.323170000000005</v>
      </c>
      <c r="V54" s="18">
        <v>61.613840000000003</v>
      </c>
      <c r="W54" s="18">
        <v>56.672359999999998</v>
      </c>
      <c r="X54" s="18">
        <v>49.80856</v>
      </c>
      <c r="Y54" s="18">
        <v>42.430909999999997</v>
      </c>
      <c r="Z54" s="19">
        <f t="shared" si="2"/>
        <v>1177.10592</v>
      </c>
      <c r="AA54" s="20">
        <v>4</v>
      </c>
      <c r="AB54" s="31">
        <f t="shared" si="3"/>
        <v>4708.4236799999999</v>
      </c>
    </row>
    <row r="55" spans="1:28" ht="15.75" x14ac:dyDescent="0.25">
      <c r="A55" s="17">
        <v>45170</v>
      </c>
      <c r="B55" s="18">
        <v>34.733600000000003</v>
      </c>
      <c r="C55" s="18">
        <v>31.330490000000001</v>
      </c>
      <c r="D55" s="18">
        <v>29.475149999999999</v>
      </c>
      <c r="E55" s="18">
        <v>28.50648</v>
      </c>
      <c r="F55" s="18">
        <v>29.149819999999998</v>
      </c>
      <c r="G55" s="18">
        <v>29.811889999999998</v>
      </c>
      <c r="H55" s="18">
        <v>36.259799999999998</v>
      </c>
      <c r="I55" s="18">
        <v>42.985810000000001</v>
      </c>
      <c r="J55" s="18">
        <v>50.731409999999997</v>
      </c>
      <c r="K55" s="18">
        <v>57.032060000000001</v>
      </c>
      <c r="L55" s="18">
        <v>61.582239999999999</v>
      </c>
      <c r="M55" s="18">
        <v>64.096710000000002</v>
      </c>
      <c r="N55" s="18">
        <v>62.815049999999999</v>
      </c>
      <c r="O55" s="18">
        <v>59.738259999999997</v>
      </c>
      <c r="P55" s="18">
        <v>57.717779999999998</v>
      </c>
      <c r="Q55" s="18">
        <v>56.526020000000003</v>
      </c>
      <c r="R55" s="18">
        <v>55.655099999999997</v>
      </c>
      <c r="S55" s="18">
        <v>56.521729999999998</v>
      </c>
      <c r="T55" s="18">
        <v>64.066029999999998</v>
      </c>
      <c r="U55" s="18">
        <v>65.552180000000007</v>
      </c>
      <c r="V55" s="18">
        <v>62.187249999999999</v>
      </c>
      <c r="W55" s="18">
        <v>56.979039999999998</v>
      </c>
      <c r="X55" s="18">
        <v>49.770310000000002</v>
      </c>
      <c r="Y55" s="18">
        <v>42.278129999999997</v>
      </c>
      <c r="Z55" s="19">
        <f t="shared" si="2"/>
        <v>1185.50234</v>
      </c>
      <c r="AA55" s="20">
        <v>5</v>
      </c>
      <c r="AB55" s="31">
        <f t="shared" si="3"/>
        <v>5927.5117</v>
      </c>
    </row>
    <row r="56" spans="1:28" ht="15.75" x14ac:dyDescent="0.25">
      <c r="A56" s="17">
        <v>45200</v>
      </c>
      <c r="B56" s="18">
        <v>34.776499999999999</v>
      </c>
      <c r="C56" s="18">
        <v>31.585100000000001</v>
      </c>
      <c r="D56" s="18">
        <v>29.72129</v>
      </c>
      <c r="E56" s="18">
        <v>28.465869999999999</v>
      </c>
      <c r="F56" s="18">
        <v>28.874199999999998</v>
      </c>
      <c r="G56" s="18">
        <v>29.618079999999999</v>
      </c>
      <c r="H56" s="18">
        <v>36.108620000000002</v>
      </c>
      <c r="I56" s="18">
        <v>43.494500000000002</v>
      </c>
      <c r="J56" s="18">
        <v>51.315759999999997</v>
      </c>
      <c r="K56" s="18">
        <v>56.696330000000003</v>
      </c>
      <c r="L56" s="18">
        <v>60.860019999999999</v>
      </c>
      <c r="M56" s="18">
        <v>63.53257</v>
      </c>
      <c r="N56" s="18">
        <v>62.366689999999998</v>
      </c>
      <c r="O56" s="18">
        <v>59.41187</v>
      </c>
      <c r="P56" s="18">
        <v>57.586669999999998</v>
      </c>
      <c r="Q56" s="18">
        <v>56.083410000000001</v>
      </c>
      <c r="R56" s="18">
        <v>55.060319999999997</v>
      </c>
      <c r="S56" s="18">
        <v>57.397689999999997</v>
      </c>
      <c r="T56" s="18">
        <v>64.313220000000001</v>
      </c>
      <c r="U56" s="18">
        <v>64.350179999999995</v>
      </c>
      <c r="V56" s="18">
        <v>61.033320000000003</v>
      </c>
      <c r="W56" s="18">
        <v>56.15025</v>
      </c>
      <c r="X56" s="18">
        <v>48.964770000000001</v>
      </c>
      <c r="Y56" s="18">
        <v>41.275539999999999</v>
      </c>
      <c r="Z56" s="19">
        <f t="shared" si="2"/>
        <v>1179.0427700000002</v>
      </c>
      <c r="AA56" s="20">
        <v>4</v>
      </c>
      <c r="AB56" s="31">
        <f t="shared" si="3"/>
        <v>4716.171080000001</v>
      </c>
    </row>
    <row r="57" spans="1:28" ht="15.75" x14ac:dyDescent="0.25">
      <c r="A57" s="17">
        <v>45231</v>
      </c>
      <c r="B57" s="18">
        <v>34.856090000000002</v>
      </c>
      <c r="C57" s="18">
        <v>31.621120000000001</v>
      </c>
      <c r="D57" s="18">
        <v>29.89181</v>
      </c>
      <c r="E57" s="18">
        <v>29.027239999999999</v>
      </c>
      <c r="F57" s="18">
        <v>29.622769999999999</v>
      </c>
      <c r="G57" s="18">
        <v>29.952380000000002</v>
      </c>
      <c r="H57" s="18">
        <v>36.742629999999998</v>
      </c>
      <c r="I57" s="18">
        <v>44.16422</v>
      </c>
      <c r="J57" s="18">
        <v>51.422240000000002</v>
      </c>
      <c r="K57" s="18">
        <v>57.678139999999999</v>
      </c>
      <c r="L57" s="18">
        <v>62.330129999999997</v>
      </c>
      <c r="M57" s="18">
        <v>63.831960000000002</v>
      </c>
      <c r="N57" s="18">
        <v>63.058689999999999</v>
      </c>
      <c r="O57" s="18">
        <v>60.437150000000003</v>
      </c>
      <c r="P57" s="18">
        <v>57.706069999999997</v>
      </c>
      <c r="Q57" s="18">
        <v>56.980069999999998</v>
      </c>
      <c r="R57" s="18">
        <v>55.810690000000001</v>
      </c>
      <c r="S57" s="18">
        <v>59.509439999999998</v>
      </c>
      <c r="T57" s="18">
        <v>66.484380000000002</v>
      </c>
      <c r="U57" s="18">
        <v>65.829610000000002</v>
      </c>
      <c r="V57" s="18">
        <v>63.407269999999997</v>
      </c>
      <c r="W57" s="18">
        <v>57.676659999999998</v>
      </c>
      <c r="X57" s="18">
        <v>50.407240000000002</v>
      </c>
      <c r="Y57" s="18">
        <v>42.474620000000002</v>
      </c>
      <c r="Z57" s="19">
        <f t="shared" si="2"/>
        <v>1200.9226199999998</v>
      </c>
      <c r="AA57" s="20">
        <v>4</v>
      </c>
      <c r="AB57" s="31">
        <f t="shared" si="3"/>
        <v>4803.6904799999993</v>
      </c>
    </row>
    <row r="58" spans="1:28" ht="16.5" thickBot="1" x14ac:dyDescent="0.3">
      <c r="A58" s="22">
        <v>45261</v>
      </c>
      <c r="B58" s="23">
        <v>37.082030000000003</v>
      </c>
      <c r="C58" s="23">
        <v>33.044899999999998</v>
      </c>
      <c r="D58" s="23">
        <v>30.997599999999998</v>
      </c>
      <c r="E58" s="23">
        <v>29.84038</v>
      </c>
      <c r="F58" s="23">
        <v>30.322410000000001</v>
      </c>
      <c r="G58" s="23">
        <v>31.36262</v>
      </c>
      <c r="H58" s="23">
        <v>36.902200000000001</v>
      </c>
      <c r="I58" s="23">
        <v>43.176029999999997</v>
      </c>
      <c r="J58" s="23">
        <v>50.930349999999997</v>
      </c>
      <c r="K58" s="23">
        <v>56.807400000000001</v>
      </c>
      <c r="L58" s="23">
        <v>60.799680000000002</v>
      </c>
      <c r="M58" s="23">
        <v>63.520429999999998</v>
      </c>
      <c r="N58" s="23">
        <v>63.0212</v>
      </c>
      <c r="O58" s="23">
        <v>60.562069999999999</v>
      </c>
      <c r="P58" s="23">
        <v>58.12379</v>
      </c>
      <c r="Q58" s="23">
        <v>56.893360000000001</v>
      </c>
      <c r="R58" s="23">
        <v>55.678080000000001</v>
      </c>
      <c r="S58" s="23">
        <v>57.376869999999997</v>
      </c>
      <c r="T58" s="23">
        <v>66.911050000000003</v>
      </c>
      <c r="U58" s="23">
        <v>68.713030000000003</v>
      </c>
      <c r="V58" s="23">
        <v>65.855469999999997</v>
      </c>
      <c r="W58" s="23">
        <v>61.238489999999999</v>
      </c>
      <c r="X58" s="23">
        <v>53.493169999999999</v>
      </c>
      <c r="Y58" s="23">
        <v>45.153790000000001</v>
      </c>
      <c r="Z58" s="24">
        <f t="shared" si="2"/>
        <v>1217.8063999999999</v>
      </c>
      <c r="AA58" s="25">
        <v>5</v>
      </c>
      <c r="AB58" s="26">
        <f t="shared" si="3"/>
        <v>6089.0319999999992</v>
      </c>
    </row>
    <row r="59" spans="1:28" ht="16.5" thickBot="1" x14ac:dyDescent="0.3">
      <c r="A59" s="37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4"/>
      <c r="AA59" s="35"/>
      <c r="AB59" s="36"/>
    </row>
    <row r="60" spans="1:28" ht="16.5" thickBot="1" x14ac:dyDescent="0.3">
      <c r="A60" s="5" t="s">
        <v>31</v>
      </c>
      <c r="E60" s="35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AA60" s="35"/>
      <c r="AB60" s="36"/>
    </row>
    <row r="61" spans="1:28" ht="16.5" thickBot="1" x14ac:dyDescent="0.3">
      <c r="A61" s="38"/>
      <c r="AA61" s="35"/>
      <c r="AB61" s="36"/>
    </row>
    <row r="62" spans="1:28" ht="15.95" customHeight="1" thickBot="1" x14ac:dyDescent="0.25">
      <c r="A62" s="9" t="s">
        <v>3</v>
      </c>
      <c r="B62" s="10" t="s">
        <v>4</v>
      </c>
      <c r="C62" s="10" t="s">
        <v>5</v>
      </c>
      <c r="D62" s="10" t="s">
        <v>6</v>
      </c>
      <c r="E62" s="10" t="s">
        <v>7</v>
      </c>
      <c r="F62" s="10" t="s">
        <v>8</v>
      </c>
      <c r="G62" s="10" t="s">
        <v>9</v>
      </c>
      <c r="H62" s="10" t="s">
        <v>10</v>
      </c>
      <c r="I62" s="10" t="s">
        <v>11</v>
      </c>
      <c r="J62" s="10" t="s">
        <v>12</v>
      </c>
      <c r="K62" s="10" t="s">
        <v>13</v>
      </c>
      <c r="L62" s="10" t="s">
        <v>14</v>
      </c>
      <c r="M62" s="10" t="s">
        <v>15</v>
      </c>
      <c r="N62" s="10" t="s">
        <v>16</v>
      </c>
      <c r="O62" s="10" t="s">
        <v>17</v>
      </c>
      <c r="P62" s="10" t="s">
        <v>18</v>
      </c>
      <c r="Q62" s="10" t="s">
        <v>19</v>
      </c>
      <c r="R62" s="10" t="s">
        <v>20</v>
      </c>
      <c r="S62" s="10" t="s">
        <v>21</v>
      </c>
      <c r="T62" s="10" t="s">
        <v>22</v>
      </c>
      <c r="U62" s="10" t="s">
        <v>23</v>
      </c>
      <c r="V62" s="10" t="s">
        <v>24</v>
      </c>
      <c r="W62" s="10" t="s">
        <v>25</v>
      </c>
      <c r="X62" s="10" t="s">
        <v>26</v>
      </c>
      <c r="Y62" s="10" t="s">
        <v>27</v>
      </c>
      <c r="Z62" s="10" t="s">
        <v>28</v>
      </c>
      <c r="AA62" s="10" t="s">
        <v>29</v>
      </c>
      <c r="AB62" s="11"/>
    </row>
    <row r="63" spans="1:28" ht="15.75" x14ac:dyDescent="0.25">
      <c r="A63" s="12">
        <v>44562</v>
      </c>
      <c r="B63" s="13">
        <v>20.338570000000001</v>
      </c>
      <c r="C63" s="13">
        <v>17.151450000000001</v>
      </c>
      <c r="D63" s="13">
        <v>15.16588</v>
      </c>
      <c r="E63" s="13">
        <v>13.92985</v>
      </c>
      <c r="F63" s="13">
        <v>13.59674</v>
      </c>
      <c r="G63" s="13">
        <v>12.397500000000001</v>
      </c>
      <c r="H63" s="13">
        <v>14.622339999999999</v>
      </c>
      <c r="I63" s="13">
        <v>17.479669999999999</v>
      </c>
      <c r="J63" s="13">
        <v>22.029879999999999</v>
      </c>
      <c r="K63" s="13">
        <v>25.410609999999998</v>
      </c>
      <c r="L63" s="13">
        <v>28.48892</v>
      </c>
      <c r="M63" s="13">
        <v>31.019269999999999</v>
      </c>
      <c r="N63" s="13">
        <v>32.068530000000003</v>
      </c>
      <c r="O63" s="13">
        <v>31.619309999999999</v>
      </c>
      <c r="P63" s="13">
        <v>29.979410000000001</v>
      </c>
      <c r="Q63" s="13">
        <v>29.175709999999999</v>
      </c>
      <c r="R63" s="13">
        <v>28.73057</v>
      </c>
      <c r="S63" s="13">
        <v>30.11429</v>
      </c>
      <c r="T63" s="13">
        <v>35.939340000000001</v>
      </c>
      <c r="U63" s="13">
        <v>40.104439999999997</v>
      </c>
      <c r="V63" s="13">
        <v>39.052970000000002</v>
      </c>
      <c r="W63" s="13">
        <v>35.364409999999999</v>
      </c>
      <c r="X63" s="13">
        <v>28.556319999999999</v>
      </c>
      <c r="Y63" s="13">
        <v>21.67465</v>
      </c>
      <c r="Z63" s="14">
        <f>SUM(B63:Y63)</f>
        <v>614.01062999999999</v>
      </c>
      <c r="AA63" s="15">
        <v>6</v>
      </c>
      <c r="AB63" s="16">
        <f>+Z63*AA63</f>
        <v>3684.06378</v>
      </c>
    </row>
    <row r="64" spans="1:28" ht="15.75" x14ac:dyDescent="0.25">
      <c r="A64" s="17">
        <v>44593</v>
      </c>
      <c r="B64" s="18">
        <v>21.818069999999999</v>
      </c>
      <c r="C64" s="18">
        <v>18.565149999999999</v>
      </c>
      <c r="D64" s="18">
        <v>16.538689999999999</v>
      </c>
      <c r="E64" s="18">
        <v>15.27726</v>
      </c>
      <c r="F64" s="18">
        <v>14.93731</v>
      </c>
      <c r="G64" s="18">
        <v>13.624610000000001</v>
      </c>
      <c r="H64" s="18">
        <v>16.125579999999999</v>
      </c>
      <c r="I64" s="18">
        <v>18.82647</v>
      </c>
      <c r="J64" s="18">
        <v>23.406459999999999</v>
      </c>
      <c r="K64" s="18">
        <v>26.735949999999999</v>
      </c>
      <c r="L64" s="18">
        <v>30.16394</v>
      </c>
      <c r="M64" s="18">
        <v>32.726570000000002</v>
      </c>
      <c r="N64" s="18">
        <v>33.753779999999999</v>
      </c>
      <c r="O64" s="18">
        <v>33.386789999999998</v>
      </c>
      <c r="P64" s="18">
        <v>31.461790000000001</v>
      </c>
      <c r="Q64" s="18">
        <v>31.121739999999999</v>
      </c>
      <c r="R64" s="18">
        <v>30.659050000000001</v>
      </c>
      <c r="S64" s="18">
        <v>31.585599999999999</v>
      </c>
      <c r="T64" s="18">
        <v>37.739739999999998</v>
      </c>
      <c r="U64" s="18">
        <v>41.99098</v>
      </c>
      <c r="V64" s="18">
        <v>40.918019999999999</v>
      </c>
      <c r="W64" s="18">
        <v>37.153550000000003</v>
      </c>
      <c r="X64" s="18">
        <v>30.20514</v>
      </c>
      <c r="Y64" s="18">
        <v>23.181699999999999</v>
      </c>
      <c r="Z64" s="19">
        <f t="shared" ref="Z64:Z86" si="4">SUM(B64:Y64)</f>
        <v>651.90393999999992</v>
      </c>
      <c r="AA64" s="20">
        <v>4</v>
      </c>
      <c r="AB64" s="21">
        <f>+Z64*AA64</f>
        <v>2607.6157599999997</v>
      </c>
    </row>
    <row r="65" spans="1:28" ht="15.75" x14ac:dyDescent="0.25">
      <c r="A65" s="17">
        <v>44621</v>
      </c>
      <c r="B65" s="18">
        <v>21.04626</v>
      </c>
      <c r="C65" s="18">
        <v>17.827839999999998</v>
      </c>
      <c r="D65" s="18">
        <v>15.82283</v>
      </c>
      <c r="E65" s="18">
        <v>14.57456</v>
      </c>
      <c r="F65" s="18">
        <v>14.23836</v>
      </c>
      <c r="G65" s="18">
        <v>12.46706</v>
      </c>
      <c r="H65" s="18">
        <v>14.7578</v>
      </c>
      <c r="I65" s="18">
        <v>18.109369999999998</v>
      </c>
      <c r="J65" s="18">
        <v>22.76895</v>
      </c>
      <c r="K65" s="18">
        <v>26.413640000000001</v>
      </c>
      <c r="L65" s="18">
        <v>29.521429999999999</v>
      </c>
      <c r="M65" s="18">
        <v>31.96791</v>
      </c>
      <c r="N65" s="18">
        <v>32.932949999999998</v>
      </c>
      <c r="O65" s="18">
        <v>32.067659999999997</v>
      </c>
      <c r="P65" s="18">
        <v>30.321020000000001</v>
      </c>
      <c r="Q65" s="18">
        <v>30.38044</v>
      </c>
      <c r="R65" s="18">
        <v>30.109269999999999</v>
      </c>
      <c r="S65" s="18">
        <v>31.186450000000001</v>
      </c>
      <c r="T65" s="18">
        <v>36.799759999999999</v>
      </c>
      <c r="U65" s="18">
        <v>41.005890000000001</v>
      </c>
      <c r="V65" s="18">
        <v>39.944189999999999</v>
      </c>
      <c r="W65" s="18">
        <v>36.219479999999997</v>
      </c>
      <c r="X65" s="18">
        <v>29.344629999999999</v>
      </c>
      <c r="Y65" s="18">
        <v>22.395409999999998</v>
      </c>
      <c r="Z65" s="19">
        <f t="shared" si="4"/>
        <v>632.22316000000001</v>
      </c>
      <c r="AA65" s="20">
        <v>4</v>
      </c>
      <c r="AB65" s="21">
        <f t="shared" ref="AB65:AB86" si="5">+Z65*AA65</f>
        <v>2528.89264</v>
      </c>
    </row>
    <row r="66" spans="1:28" ht="15.75" x14ac:dyDescent="0.25">
      <c r="A66" s="17">
        <v>44652</v>
      </c>
      <c r="B66" s="18">
        <v>20.71313</v>
      </c>
      <c r="C66" s="18">
        <v>17.532789999999999</v>
      </c>
      <c r="D66" s="18">
        <v>15.55148</v>
      </c>
      <c r="E66" s="18">
        <v>14.318210000000001</v>
      </c>
      <c r="F66" s="18">
        <v>13.985799999999999</v>
      </c>
      <c r="G66" s="18">
        <v>13.459199999999999</v>
      </c>
      <c r="H66" s="18">
        <v>15.39832</v>
      </c>
      <c r="I66" s="18">
        <v>17.305689999999998</v>
      </c>
      <c r="J66" s="18">
        <v>21.757439999999999</v>
      </c>
      <c r="K66" s="18">
        <v>25.797249999999998</v>
      </c>
      <c r="L66" s="18">
        <v>29.14481</v>
      </c>
      <c r="M66" s="18">
        <v>31.674469999999999</v>
      </c>
      <c r="N66" s="18">
        <v>32.704259999999998</v>
      </c>
      <c r="O66" s="18">
        <v>32.055219999999998</v>
      </c>
      <c r="P66" s="18">
        <v>30.21621</v>
      </c>
      <c r="Q66" s="18">
        <v>29.58764</v>
      </c>
      <c r="R66" s="18">
        <v>29.047689999999999</v>
      </c>
      <c r="S66" s="18">
        <v>30.634160000000001</v>
      </c>
      <c r="T66" s="18">
        <v>36.280099999999997</v>
      </c>
      <c r="U66" s="18">
        <v>40.436320000000002</v>
      </c>
      <c r="V66" s="18">
        <v>39.387230000000002</v>
      </c>
      <c r="W66" s="18">
        <v>35.706519999999998</v>
      </c>
      <c r="X66" s="18">
        <v>28.913</v>
      </c>
      <c r="Y66" s="18">
        <v>22.04617</v>
      </c>
      <c r="Z66" s="19">
        <f t="shared" si="4"/>
        <v>623.65310999999997</v>
      </c>
      <c r="AA66" s="20">
        <v>6</v>
      </c>
      <c r="AB66" s="21">
        <f t="shared" si="5"/>
        <v>3741.9186599999998</v>
      </c>
    </row>
    <row r="67" spans="1:28" ht="15.75" x14ac:dyDescent="0.25">
      <c r="A67" s="17">
        <v>44682</v>
      </c>
      <c r="B67" s="18">
        <v>19.012820000000001</v>
      </c>
      <c r="C67" s="18">
        <v>15.97838</v>
      </c>
      <c r="D67" s="18">
        <v>14.08624</v>
      </c>
      <c r="E67" s="18">
        <v>12.908329999999999</v>
      </c>
      <c r="F67" s="18">
        <v>12.59103</v>
      </c>
      <c r="G67" s="18">
        <v>11.432969999999999</v>
      </c>
      <c r="H67" s="18">
        <v>13.71991</v>
      </c>
      <c r="I67" s="18">
        <v>16.31598</v>
      </c>
      <c r="J67" s="18">
        <v>20.180859999999999</v>
      </c>
      <c r="K67" s="18">
        <v>23.913650000000001</v>
      </c>
      <c r="L67" s="18">
        <v>26.829550000000001</v>
      </c>
      <c r="M67" s="18">
        <v>29.13486</v>
      </c>
      <c r="N67" s="18">
        <v>30.340219999999999</v>
      </c>
      <c r="O67" s="18">
        <v>29.71453</v>
      </c>
      <c r="P67" s="18">
        <v>28.08989</v>
      </c>
      <c r="Q67" s="18">
        <v>27.459399999999999</v>
      </c>
      <c r="R67" s="18">
        <v>26.96594</v>
      </c>
      <c r="S67" s="18">
        <v>28.200209999999998</v>
      </c>
      <c r="T67" s="18">
        <v>33.880220000000001</v>
      </c>
      <c r="U67" s="18">
        <v>37.84075</v>
      </c>
      <c r="V67" s="18">
        <v>36.837940000000003</v>
      </c>
      <c r="W67" s="18">
        <v>33.322780000000002</v>
      </c>
      <c r="X67" s="18">
        <v>26.83775</v>
      </c>
      <c r="Y67" s="18">
        <v>20.28351</v>
      </c>
      <c r="Z67" s="19">
        <f t="shared" si="4"/>
        <v>575.87772000000007</v>
      </c>
      <c r="AA67" s="20">
        <v>5</v>
      </c>
      <c r="AB67" s="21">
        <f t="shared" si="5"/>
        <v>2879.3886000000002</v>
      </c>
    </row>
    <row r="68" spans="1:28" ht="15.75" x14ac:dyDescent="0.25">
      <c r="A68" s="17">
        <v>44713</v>
      </c>
      <c r="B68" s="18">
        <v>17.8689</v>
      </c>
      <c r="C68" s="18">
        <v>14.91635</v>
      </c>
      <c r="D68" s="18">
        <v>13.07498</v>
      </c>
      <c r="E68" s="18">
        <v>11.92863</v>
      </c>
      <c r="F68" s="18">
        <v>11.619820000000001</v>
      </c>
      <c r="G68" s="18">
        <v>10.517519999999999</v>
      </c>
      <c r="H68" s="18">
        <v>12.634309999999999</v>
      </c>
      <c r="I68" s="18">
        <v>15.516360000000001</v>
      </c>
      <c r="J68" s="18">
        <v>18.658290000000001</v>
      </c>
      <c r="K68" s="18">
        <v>22.527750000000001</v>
      </c>
      <c r="L68" s="18">
        <v>25.419589999999999</v>
      </c>
      <c r="M68" s="18">
        <v>27.68196</v>
      </c>
      <c r="N68" s="18">
        <v>29.064689999999999</v>
      </c>
      <c r="O68" s="18">
        <v>28.6523</v>
      </c>
      <c r="P68" s="18">
        <v>27.03425</v>
      </c>
      <c r="Q68" s="18">
        <v>25.87293</v>
      </c>
      <c r="R68" s="18">
        <v>25.474609999999998</v>
      </c>
      <c r="S68" s="18">
        <v>26.32094</v>
      </c>
      <c r="T68" s="18">
        <v>32.338839999999998</v>
      </c>
      <c r="U68" s="18">
        <v>36.191020000000002</v>
      </c>
      <c r="V68" s="18">
        <v>35.21472</v>
      </c>
      <c r="W68" s="18">
        <v>31.793479999999999</v>
      </c>
      <c r="X68" s="18">
        <v>25.48264</v>
      </c>
      <c r="Y68" s="18">
        <v>19.1051</v>
      </c>
      <c r="Z68" s="19">
        <f t="shared" si="4"/>
        <v>544.9099799999999</v>
      </c>
      <c r="AA68" s="20">
        <v>4</v>
      </c>
      <c r="AB68" s="21">
        <f t="shared" si="5"/>
        <v>2179.6399199999996</v>
      </c>
    </row>
    <row r="69" spans="1:28" ht="15.75" x14ac:dyDescent="0.25">
      <c r="A69" s="17">
        <v>44743</v>
      </c>
      <c r="B69" s="18">
        <v>18.496210000000001</v>
      </c>
      <c r="C69" s="18">
        <v>15.485480000000001</v>
      </c>
      <c r="D69" s="18">
        <v>13.60778</v>
      </c>
      <c r="E69" s="18">
        <v>12.43896</v>
      </c>
      <c r="F69" s="18">
        <v>12.12392</v>
      </c>
      <c r="G69" s="18">
        <v>10.828670000000001</v>
      </c>
      <c r="H69" s="18">
        <v>12.81578</v>
      </c>
      <c r="I69" s="18">
        <v>15.41703</v>
      </c>
      <c r="J69" s="18">
        <v>19.22861</v>
      </c>
      <c r="K69" s="18">
        <v>23.176349999999999</v>
      </c>
      <c r="L69" s="18">
        <v>26.33165</v>
      </c>
      <c r="M69" s="18">
        <v>28.486090000000001</v>
      </c>
      <c r="N69" s="18">
        <v>29.465070000000001</v>
      </c>
      <c r="O69" s="18">
        <v>28.565200000000001</v>
      </c>
      <c r="P69" s="18">
        <v>27.373740000000002</v>
      </c>
      <c r="Q69" s="18">
        <v>26.87875</v>
      </c>
      <c r="R69" s="18">
        <v>26.82891</v>
      </c>
      <c r="S69" s="18">
        <v>28.046040000000001</v>
      </c>
      <c r="T69" s="18">
        <v>33.25103</v>
      </c>
      <c r="U69" s="18">
        <v>37.179189999999998</v>
      </c>
      <c r="V69" s="18">
        <v>36.183709999999998</v>
      </c>
      <c r="W69" s="18">
        <v>32.694980000000001</v>
      </c>
      <c r="X69" s="18">
        <v>26.260020000000001</v>
      </c>
      <c r="Y69" s="18">
        <v>19.756710000000002</v>
      </c>
      <c r="Z69" s="19">
        <f t="shared" si="4"/>
        <v>560.91988000000015</v>
      </c>
      <c r="AA69" s="20">
        <v>6</v>
      </c>
      <c r="AB69" s="21">
        <f t="shared" si="5"/>
        <v>3365.5192800000009</v>
      </c>
    </row>
    <row r="70" spans="1:28" ht="15.75" x14ac:dyDescent="0.25">
      <c r="A70" s="17">
        <v>44774</v>
      </c>
      <c r="B70" s="18">
        <v>19.324020000000001</v>
      </c>
      <c r="C70" s="18">
        <v>16.25488</v>
      </c>
      <c r="D70" s="18">
        <v>14.340909999999999</v>
      </c>
      <c r="E70" s="18">
        <v>13.149419999999999</v>
      </c>
      <c r="F70" s="18">
        <v>12.828329999999999</v>
      </c>
      <c r="G70" s="18">
        <v>11.92873</v>
      </c>
      <c r="H70" s="18">
        <v>13.53069</v>
      </c>
      <c r="I70" s="18">
        <v>16.109359999999999</v>
      </c>
      <c r="J70" s="18">
        <v>20.396920000000001</v>
      </c>
      <c r="K70" s="18">
        <v>24.40512</v>
      </c>
      <c r="L70" s="18">
        <v>27.068809999999999</v>
      </c>
      <c r="M70" s="18">
        <v>29.495480000000001</v>
      </c>
      <c r="N70" s="18">
        <v>30.625990000000002</v>
      </c>
      <c r="O70" s="18">
        <v>29.893750000000001</v>
      </c>
      <c r="P70" s="18">
        <v>28.3428</v>
      </c>
      <c r="Q70" s="18">
        <v>27.464649999999999</v>
      </c>
      <c r="R70" s="18">
        <v>27.11655</v>
      </c>
      <c r="S70" s="18">
        <v>29.12049</v>
      </c>
      <c r="T70" s="18">
        <v>34.363680000000002</v>
      </c>
      <c r="U70" s="18">
        <v>38.369230000000002</v>
      </c>
      <c r="V70" s="18">
        <v>37.354579999999999</v>
      </c>
      <c r="W70" s="18">
        <v>33.79862</v>
      </c>
      <c r="X70" s="18">
        <v>27.23882</v>
      </c>
      <c r="Y70" s="18">
        <v>20.609359999999999</v>
      </c>
      <c r="Z70" s="19">
        <f t="shared" si="4"/>
        <v>583.13119000000017</v>
      </c>
      <c r="AA70" s="20">
        <v>4</v>
      </c>
      <c r="AB70" s="21">
        <f t="shared" si="5"/>
        <v>2332.5247600000007</v>
      </c>
    </row>
    <row r="71" spans="1:28" ht="15.75" x14ac:dyDescent="0.25">
      <c r="A71" s="17">
        <v>44805</v>
      </c>
      <c r="B71" s="18">
        <v>18.152380000000001</v>
      </c>
      <c r="C71" s="18">
        <v>15.305619999999999</v>
      </c>
      <c r="D71" s="18">
        <v>13.530670000000001</v>
      </c>
      <c r="E71" s="18">
        <v>12.425269999999999</v>
      </c>
      <c r="F71" s="18">
        <v>12.127509999999999</v>
      </c>
      <c r="G71" s="18">
        <v>11.10263</v>
      </c>
      <c r="H71" s="18">
        <v>13.136089999999999</v>
      </c>
      <c r="I71" s="18">
        <v>15.35169</v>
      </c>
      <c r="J71" s="18">
        <v>18.866910000000001</v>
      </c>
      <c r="K71" s="18">
        <v>22.265689999999999</v>
      </c>
      <c r="L71" s="18">
        <v>25.264890000000001</v>
      </c>
      <c r="M71" s="18">
        <v>27.373419999999999</v>
      </c>
      <c r="N71" s="18">
        <v>28.419840000000001</v>
      </c>
      <c r="O71" s="18">
        <v>27.762160000000002</v>
      </c>
      <c r="P71" s="18">
        <v>26.69622</v>
      </c>
      <c r="Q71" s="18">
        <v>25.83821</v>
      </c>
      <c r="R71" s="18">
        <v>25.745509999999999</v>
      </c>
      <c r="S71" s="18">
        <v>26.579070000000002</v>
      </c>
      <c r="T71" s="18">
        <v>32.102420000000002</v>
      </c>
      <c r="U71" s="18">
        <v>35.817480000000003</v>
      </c>
      <c r="V71" s="18">
        <v>34.876049999999999</v>
      </c>
      <c r="W71" s="18">
        <v>31.577310000000001</v>
      </c>
      <c r="X71" s="18">
        <v>25.493020000000001</v>
      </c>
      <c r="Y71" s="18">
        <v>19.34515</v>
      </c>
      <c r="Z71" s="19">
        <f t="shared" si="4"/>
        <v>545.15521000000001</v>
      </c>
      <c r="AA71" s="20">
        <v>4</v>
      </c>
      <c r="AB71" s="21">
        <f t="shared" si="5"/>
        <v>2180.62084</v>
      </c>
    </row>
    <row r="72" spans="1:28" ht="15.75" x14ac:dyDescent="0.25">
      <c r="A72" s="17">
        <v>44835</v>
      </c>
      <c r="B72" s="18">
        <v>18.857759999999999</v>
      </c>
      <c r="C72" s="18">
        <v>15.93873</v>
      </c>
      <c r="D72" s="18">
        <v>14.119590000000001</v>
      </c>
      <c r="E72" s="18">
        <v>12.98692</v>
      </c>
      <c r="F72" s="18">
        <v>12.681520000000001</v>
      </c>
      <c r="G72" s="18">
        <v>11.29279</v>
      </c>
      <c r="H72" s="18">
        <v>13.45486</v>
      </c>
      <c r="I72" s="18">
        <v>16.219719999999999</v>
      </c>
      <c r="J72" s="18">
        <v>20.26482</v>
      </c>
      <c r="K72" s="18">
        <v>23.474519999999998</v>
      </c>
      <c r="L72" s="18">
        <v>26.185749999999999</v>
      </c>
      <c r="M72" s="18">
        <v>28.44023</v>
      </c>
      <c r="N72" s="18">
        <v>29.38617</v>
      </c>
      <c r="O72" s="18">
        <v>29.143319999999999</v>
      </c>
      <c r="P72" s="18">
        <v>28.025189999999998</v>
      </c>
      <c r="Q72" s="18">
        <v>27.14462</v>
      </c>
      <c r="R72" s="18">
        <v>26.531500000000001</v>
      </c>
      <c r="S72" s="18">
        <v>27.35464</v>
      </c>
      <c r="T72" s="18">
        <v>33.153619999999997</v>
      </c>
      <c r="U72" s="18">
        <v>36.965730000000001</v>
      </c>
      <c r="V72" s="18">
        <v>36.001359999999998</v>
      </c>
      <c r="W72" s="18">
        <v>32.621029999999998</v>
      </c>
      <c r="X72" s="18">
        <v>26.384170000000001</v>
      </c>
      <c r="Y72" s="18">
        <v>20.081379999999999</v>
      </c>
      <c r="Z72" s="19">
        <f t="shared" si="4"/>
        <v>566.70993999999996</v>
      </c>
      <c r="AA72" s="20">
        <v>5</v>
      </c>
      <c r="AB72" s="21">
        <f t="shared" si="5"/>
        <v>2833.5496999999996</v>
      </c>
    </row>
    <row r="73" spans="1:28" ht="15.75" x14ac:dyDescent="0.25">
      <c r="A73" s="17">
        <v>44866</v>
      </c>
      <c r="B73" s="18">
        <v>20.524239999999999</v>
      </c>
      <c r="C73" s="18">
        <v>17.456849999999999</v>
      </c>
      <c r="D73" s="18">
        <v>15.546290000000001</v>
      </c>
      <c r="E73" s="18">
        <v>14.35637</v>
      </c>
      <c r="F73" s="18">
        <v>14.03576</v>
      </c>
      <c r="G73" s="18">
        <v>12.612399999999999</v>
      </c>
      <c r="H73" s="18">
        <v>14.89298</v>
      </c>
      <c r="I73" s="18">
        <v>18.062729999999998</v>
      </c>
      <c r="J73" s="18">
        <v>21.728950000000001</v>
      </c>
      <c r="K73" s="18">
        <v>25.658470000000001</v>
      </c>
      <c r="L73" s="18">
        <v>28.854890000000001</v>
      </c>
      <c r="M73" s="18">
        <v>30.80471</v>
      </c>
      <c r="N73" s="18">
        <v>32.074719999999999</v>
      </c>
      <c r="O73" s="18">
        <v>31.5318</v>
      </c>
      <c r="P73" s="18">
        <v>29.746510000000001</v>
      </c>
      <c r="Q73" s="18">
        <v>29.07009</v>
      </c>
      <c r="R73" s="18">
        <v>28.45797</v>
      </c>
      <c r="S73" s="18">
        <v>29.960840000000001</v>
      </c>
      <c r="T73" s="18">
        <v>35.538580000000003</v>
      </c>
      <c r="U73" s="18">
        <v>39.547420000000002</v>
      </c>
      <c r="V73" s="18">
        <v>38.535339999999998</v>
      </c>
      <c r="W73" s="18">
        <v>34.984909999999999</v>
      </c>
      <c r="X73" s="18">
        <v>28.43263</v>
      </c>
      <c r="Y73" s="18">
        <v>21.81071</v>
      </c>
      <c r="Z73" s="19">
        <f t="shared" si="4"/>
        <v>614.22615999999994</v>
      </c>
      <c r="AA73" s="20">
        <v>4</v>
      </c>
      <c r="AB73" s="21">
        <f t="shared" si="5"/>
        <v>2456.9046399999997</v>
      </c>
    </row>
    <row r="74" spans="1:28" ht="16.5" thickBot="1" x14ac:dyDescent="0.3">
      <c r="A74" s="22">
        <v>44896</v>
      </c>
      <c r="B74" s="23">
        <v>21.881820000000001</v>
      </c>
      <c r="C74" s="23">
        <v>18.644839999999999</v>
      </c>
      <c r="D74" s="23">
        <v>16.62923</v>
      </c>
      <c r="E74" s="23">
        <v>15.37392</v>
      </c>
      <c r="F74" s="23">
        <v>15.03561</v>
      </c>
      <c r="G74" s="23">
        <v>13.864089999999999</v>
      </c>
      <c r="H74" s="23">
        <v>16.34084</v>
      </c>
      <c r="I74" s="23">
        <v>19.243729999999999</v>
      </c>
      <c r="J74" s="23">
        <v>23.64359</v>
      </c>
      <c r="K74" s="23">
        <v>27.544930000000001</v>
      </c>
      <c r="L74" s="23">
        <v>30.337160000000001</v>
      </c>
      <c r="M74" s="23">
        <v>32.944719999999997</v>
      </c>
      <c r="N74" s="23">
        <v>34.288539999999998</v>
      </c>
      <c r="O74" s="23">
        <v>33.707500000000003</v>
      </c>
      <c r="P74" s="23">
        <v>31.934930000000001</v>
      </c>
      <c r="Q74" s="23">
        <v>30.789370000000002</v>
      </c>
      <c r="R74" s="23">
        <v>30.16966</v>
      </c>
      <c r="S74" s="23">
        <v>31.533429999999999</v>
      </c>
      <c r="T74" s="23">
        <v>37.720970000000001</v>
      </c>
      <c r="U74" s="23">
        <v>41.953670000000002</v>
      </c>
      <c r="V74" s="23">
        <v>40.886270000000003</v>
      </c>
      <c r="W74" s="23">
        <v>37.141060000000003</v>
      </c>
      <c r="X74" s="23">
        <v>30.227589999999999</v>
      </c>
      <c r="Y74" s="23">
        <v>23.23996</v>
      </c>
      <c r="Z74" s="24">
        <f t="shared" si="4"/>
        <v>655.07743000000005</v>
      </c>
      <c r="AA74" s="25">
        <v>5</v>
      </c>
      <c r="AB74" s="26">
        <f t="shared" si="5"/>
        <v>3275.3871500000005</v>
      </c>
    </row>
    <row r="75" spans="1:28" ht="15.75" x14ac:dyDescent="0.25">
      <c r="A75" s="27">
        <v>44927</v>
      </c>
      <c r="B75" s="28">
        <v>35.400649999999999</v>
      </c>
      <c r="C75" s="28">
        <v>31.657609999999998</v>
      </c>
      <c r="D75" s="28">
        <v>29.328440000000001</v>
      </c>
      <c r="E75" s="28">
        <v>27.878630000000001</v>
      </c>
      <c r="F75" s="28">
        <v>27.488040000000002</v>
      </c>
      <c r="G75" s="28">
        <v>26.25816</v>
      </c>
      <c r="H75" s="28">
        <v>28.89499</v>
      </c>
      <c r="I75" s="28">
        <v>32.332700000000003</v>
      </c>
      <c r="J75" s="28">
        <v>37.680169999999997</v>
      </c>
      <c r="K75" s="28">
        <v>41.783230000000003</v>
      </c>
      <c r="L75" s="28">
        <v>45.44661</v>
      </c>
      <c r="M75" s="28">
        <v>48.41883</v>
      </c>
      <c r="N75" s="28">
        <v>49.640149999999998</v>
      </c>
      <c r="O75" s="28">
        <v>49.03951</v>
      </c>
      <c r="P75" s="28">
        <v>47.062620000000003</v>
      </c>
      <c r="Q75" s="28">
        <v>46.034179999999999</v>
      </c>
      <c r="R75" s="28">
        <v>45.460009999999997</v>
      </c>
      <c r="S75" s="28">
        <v>46.984810000000003</v>
      </c>
      <c r="T75" s="28">
        <v>53.696539999999999</v>
      </c>
      <c r="U75" s="28">
        <v>58.597810000000003</v>
      </c>
      <c r="V75" s="28">
        <v>57.36692</v>
      </c>
      <c r="W75" s="28">
        <v>53.041589999999999</v>
      </c>
      <c r="X75" s="28">
        <v>45.05106</v>
      </c>
      <c r="Y75" s="28">
        <v>36.971449999999997</v>
      </c>
      <c r="Z75" s="29">
        <f t="shared" si="4"/>
        <v>1001.5147100000002</v>
      </c>
      <c r="AA75" s="30">
        <v>5</v>
      </c>
      <c r="AB75" s="31">
        <f t="shared" si="5"/>
        <v>5007.573550000001</v>
      </c>
    </row>
    <row r="76" spans="1:28" ht="15.75" x14ac:dyDescent="0.25">
      <c r="A76" s="17">
        <v>44958</v>
      </c>
      <c r="B76" s="18">
        <v>36.623609999999999</v>
      </c>
      <c r="C76" s="18">
        <v>32.80641</v>
      </c>
      <c r="D76" s="18">
        <v>30.431090000000001</v>
      </c>
      <c r="E76" s="18">
        <v>28.952559999999998</v>
      </c>
      <c r="F76" s="18">
        <v>28.55423</v>
      </c>
      <c r="G76" s="18">
        <v>27.200389999999999</v>
      </c>
      <c r="H76" s="18">
        <v>30.11748</v>
      </c>
      <c r="I76" s="18">
        <v>33.40231</v>
      </c>
      <c r="J76" s="18">
        <v>38.791200000000003</v>
      </c>
      <c r="K76" s="18">
        <v>42.845770000000002</v>
      </c>
      <c r="L76" s="18">
        <v>46.865000000000002</v>
      </c>
      <c r="M76" s="18">
        <v>49.876060000000003</v>
      </c>
      <c r="N76" s="18">
        <v>51.078279999999999</v>
      </c>
      <c r="O76" s="18">
        <v>50.562080000000002</v>
      </c>
      <c r="P76" s="18">
        <v>48.29786</v>
      </c>
      <c r="Q76" s="18">
        <v>47.734229999999997</v>
      </c>
      <c r="R76" s="18">
        <v>47.143650000000001</v>
      </c>
      <c r="S76" s="18">
        <v>48.218960000000003</v>
      </c>
      <c r="T76" s="18">
        <v>55.281999999999996</v>
      </c>
      <c r="U76" s="18">
        <v>60.280380000000001</v>
      </c>
      <c r="V76" s="18">
        <v>59.025100000000002</v>
      </c>
      <c r="W76" s="18">
        <v>54.614080000000001</v>
      </c>
      <c r="X76" s="18">
        <v>46.465229999999998</v>
      </c>
      <c r="Y76" s="18">
        <v>38.225540000000002</v>
      </c>
      <c r="Z76" s="19">
        <f t="shared" si="4"/>
        <v>1033.3935000000001</v>
      </c>
      <c r="AA76" s="20">
        <v>4</v>
      </c>
      <c r="AB76" s="31">
        <f t="shared" si="5"/>
        <v>4133.5740000000005</v>
      </c>
    </row>
    <row r="77" spans="1:28" ht="15.75" x14ac:dyDescent="0.25">
      <c r="A77" s="17">
        <v>44986</v>
      </c>
      <c r="B77" s="18">
        <v>35.824890000000003</v>
      </c>
      <c r="C77" s="18">
        <v>32.061689999999999</v>
      </c>
      <c r="D77" s="18">
        <v>29.71998</v>
      </c>
      <c r="E77" s="18">
        <v>28.262360000000001</v>
      </c>
      <c r="F77" s="18">
        <v>27.869669999999999</v>
      </c>
      <c r="G77" s="18">
        <v>26.074459999999998</v>
      </c>
      <c r="H77" s="18">
        <v>28.768470000000001</v>
      </c>
      <c r="I77" s="18">
        <v>32.684060000000002</v>
      </c>
      <c r="J77" s="18">
        <v>38.124319999999997</v>
      </c>
      <c r="K77" s="18">
        <v>42.474530000000001</v>
      </c>
      <c r="L77" s="18">
        <v>46.155920000000002</v>
      </c>
      <c r="M77" s="18">
        <v>49.036630000000002</v>
      </c>
      <c r="N77" s="18">
        <v>50.170969999999997</v>
      </c>
      <c r="O77" s="18">
        <v>49.161360000000002</v>
      </c>
      <c r="P77" s="18">
        <v>47.085500000000003</v>
      </c>
      <c r="Q77" s="18">
        <v>46.915509999999998</v>
      </c>
      <c r="R77" s="18">
        <v>46.516060000000003</v>
      </c>
      <c r="S77" s="18">
        <v>47.734409999999997</v>
      </c>
      <c r="T77" s="18">
        <v>54.219329999999999</v>
      </c>
      <c r="U77" s="18">
        <v>59.146999999999998</v>
      </c>
      <c r="V77" s="18">
        <v>57.909480000000002</v>
      </c>
      <c r="W77" s="18">
        <v>53.560850000000002</v>
      </c>
      <c r="X77" s="18">
        <v>45.527279999999998</v>
      </c>
      <c r="Y77" s="18">
        <v>37.404159999999997</v>
      </c>
      <c r="Z77" s="19">
        <f t="shared" si="4"/>
        <v>1012.4088900000003</v>
      </c>
      <c r="AA77" s="20">
        <v>4</v>
      </c>
      <c r="AB77" s="31">
        <f t="shared" si="5"/>
        <v>4049.6355600000011</v>
      </c>
    </row>
    <row r="78" spans="1:28" ht="15.75" x14ac:dyDescent="0.25">
      <c r="A78" s="17">
        <v>45017</v>
      </c>
      <c r="B78" s="18">
        <v>35.51455</v>
      </c>
      <c r="C78" s="18">
        <v>31.77495</v>
      </c>
      <c r="D78" s="18">
        <v>29.44792</v>
      </c>
      <c r="E78" s="18">
        <v>27.99945</v>
      </c>
      <c r="F78" s="18">
        <v>27.609220000000001</v>
      </c>
      <c r="G78" s="18">
        <v>27.04515</v>
      </c>
      <c r="H78" s="18">
        <v>29.40157</v>
      </c>
      <c r="I78" s="18">
        <v>31.902470000000001</v>
      </c>
      <c r="J78" s="18">
        <v>37.157530000000001</v>
      </c>
      <c r="K78" s="18">
        <v>41.917079999999999</v>
      </c>
      <c r="L78" s="18">
        <v>45.8506</v>
      </c>
      <c r="M78" s="18">
        <v>48.824919999999999</v>
      </c>
      <c r="N78" s="18">
        <v>50.027799999999999</v>
      </c>
      <c r="O78" s="18">
        <v>49.228529999999999</v>
      </c>
      <c r="P78" s="18">
        <v>47.052669999999999</v>
      </c>
      <c r="Q78" s="18">
        <v>46.196170000000002</v>
      </c>
      <c r="R78" s="18">
        <v>45.527270000000001</v>
      </c>
      <c r="S78" s="18">
        <v>47.253630000000001</v>
      </c>
      <c r="T78" s="18">
        <v>53.793619999999997</v>
      </c>
      <c r="U78" s="18">
        <v>58.690379999999998</v>
      </c>
      <c r="V78" s="18">
        <v>57.460619999999999</v>
      </c>
      <c r="W78" s="18">
        <v>53.139270000000003</v>
      </c>
      <c r="X78" s="18">
        <v>45.156089999999999</v>
      </c>
      <c r="Y78" s="18">
        <v>37.083910000000003</v>
      </c>
      <c r="Z78" s="19">
        <f t="shared" si="4"/>
        <v>1005.05537</v>
      </c>
      <c r="AA78" s="20">
        <v>7</v>
      </c>
      <c r="AB78" s="31">
        <f t="shared" si="5"/>
        <v>7035.3875900000003</v>
      </c>
    </row>
    <row r="79" spans="1:28" ht="15.75" x14ac:dyDescent="0.25">
      <c r="A79" s="17">
        <v>45047</v>
      </c>
      <c r="B79" s="18">
        <v>35.783900000000003</v>
      </c>
      <c r="C79" s="18">
        <v>32.022570000000002</v>
      </c>
      <c r="D79" s="18">
        <v>29.682020000000001</v>
      </c>
      <c r="E79" s="18">
        <v>28.22512</v>
      </c>
      <c r="F79" s="18">
        <v>27.832630000000002</v>
      </c>
      <c r="G79" s="18">
        <v>26.629760000000001</v>
      </c>
      <c r="H79" s="18">
        <v>29.450340000000001</v>
      </c>
      <c r="I79" s="18">
        <v>32.803870000000003</v>
      </c>
      <c r="J79" s="18">
        <v>37.71414</v>
      </c>
      <c r="K79" s="18">
        <v>42.380969999999998</v>
      </c>
      <c r="L79" s="18">
        <v>46.059989999999999</v>
      </c>
      <c r="M79" s="18">
        <v>48.94359</v>
      </c>
      <c r="N79" s="18">
        <v>50.370229999999999</v>
      </c>
      <c r="O79" s="18">
        <v>49.551920000000003</v>
      </c>
      <c r="P79" s="18">
        <v>47.487969999999997</v>
      </c>
      <c r="Q79" s="18">
        <v>46.564329999999998</v>
      </c>
      <c r="R79" s="18">
        <v>45.904969999999999</v>
      </c>
      <c r="S79" s="18">
        <v>47.325069999999997</v>
      </c>
      <c r="T79" s="18">
        <v>54.169179999999997</v>
      </c>
      <c r="U79" s="18">
        <v>59.0944</v>
      </c>
      <c r="V79" s="18">
        <v>57.857500000000002</v>
      </c>
      <c r="W79" s="18">
        <v>53.511029999999998</v>
      </c>
      <c r="X79" s="18">
        <v>45.481459999999998</v>
      </c>
      <c r="Y79" s="18">
        <v>37.362380000000002</v>
      </c>
      <c r="Z79" s="19">
        <f t="shared" si="4"/>
        <v>1012.20934</v>
      </c>
      <c r="AA79" s="20">
        <v>4</v>
      </c>
      <c r="AB79" s="31">
        <f t="shared" si="5"/>
        <v>4048.83736</v>
      </c>
    </row>
    <row r="80" spans="1:28" ht="15.75" x14ac:dyDescent="0.25">
      <c r="A80" s="17">
        <v>45078</v>
      </c>
      <c r="B80" s="18">
        <v>35.377000000000002</v>
      </c>
      <c r="C80" s="18">
        <v>31.644680000000001</v>
      </c>
      <c r="D80" s="18">
        <v>29.322189999999999</v>
      </c>
      <c r="E80" s="18">
        <v>27.876529999999999</v>
      </c>
      <c r="F80" s="18">
        <v>27.487069999999999</v>
      </c>
      <c r="G80" s="18">
        <v>26.335419999999999</v>
      </c>
      <c r="H80" s="18">
        <v>29.025500000000001</v>
      </c>
      <c r="I80" s="18">
        <v>32.71575</v>
      </c>
      <c r="J80" s="18">
        <v>36.98498</v>
      </c>
      <c r="K80" s="18">
        <v>41.853499999999997</v>
      </c>
      <c r="L80" s="18">
        <v>45.56326</v>
      </c>
      <c r="M80" s="18">
        <v>48.445529999999998</v>
      </c>
      <c r="N80" s="18">
        <v>50.063589999999998</v>
      </c>
      <c r="O80" s="18">
        <v>49.442979999999999</v>
      </c>
      <c r="P80" s="18">
        <v>47.354289999999999</v>
      </c>
      <c r="Q80" s="18">
        <v>45.884549999999997</v>
      </c>
      <c r="R80" s="18">
        <v>45.307670000000002</v>
      </c>
      <c r="S80" s="18">
        <v>46.357320000000001</v>
      </c>
      <c r="T80" s="18">
        <v>53.620469999999997</v>
      </c>
      <c r="U80" s="18">
        <v>58.5077</v>
      </c>
      <c r="V80" s="18">
        <v>57.280340000000002</v>
      </c>
      <c r="W80" s="18">
        <v>52.967399999999998</v>
      </c>
      <c r="X80" s="18">
        <v>44.999769999999998</v>
      </c>
      <c r="Y80" s="18">
        <v>36.943300000000001</v>
      </c>
      <c r="Z80" s="19">
        <f t="shared" si="4"/>
        <v>1001.36079</v>
      </c>
      <c r="AA80" s="20">
        <v>4</v>
      </c>
      <c r="AB80" s="31">
        <f t="shared" si="5"/>
        <v>4005.4431599999998</v>
      </c>
    </row>
    <row r="81" spans="1:28" ht="15.75" x14ac:dyDescent="0.25">
      <c r="A81" s="17">
        <v>45108</v>
      </c>
      <c r="B81" s="18">
        <v>36.02863</v>
      </c>
      <c r="C81" s="18">
        <v>32.233690000000003</v>
      </c>
      <c r="D81" s="18">
        <v>29.872219999999999</v>
      </c>
      <c r="E81" s="18">
        <v>28.40231</v>
      </c>
      <c r="F81" s="18">
        <v>28.006309999999999</v>
      </c>
      <c r="G81" s="18">
        <v>26.663129999999999</v>
      </c>
      <c r="H81" s="18">
        <v>29.228300000000001</v>
      </c>
      <c r="I81" s="18">
        <v>32.645769999999999</v>
      </c>
      <c r="J81" s="18">
        <v>37.585090000000001</v>
      </c>
      <c r="K81" s="18">
        <v>42.537309999999998</v>
      </c>
      <c r="L81" s="18">
        <v>46.512900000000002</v>
      </c>
      <c r="M81" s="18">
        <v>49.29242</v>
      </c>
      <c r="N81" s="18">
        <v>50.512309999999999</v>
      </c>
      <c r="O81" s="18">
        <v>49.408169999999998</v>
      </c>
      <c r="P81" s="18">
        <v>47.738419999999998</v>
      </c>
      <c r="Q81" s="18">
        <v>46.926310000000001</v>
      </c>
      <c r="R81" s="18">
        <v>46.693449999999999</v>
      </c>
      <c r="S81" s="18">
        <v>48.11112</v>
      </c>
      <c r="T81" s="18">
        <v>54.578200000000002</v>
      </c>
      <c r="U81" s="18">
        <v>59.547429999999999</v>
      </c>
      <c r="V81" s="18">
        <v>58.299469999999999</v>
      </c>
      <c r="W81" s="18">
        <v>53.914169999999999</v>
      </c>
      <c r="X81" s="18">
        <v>45.812849999999997</v>
      </c>
      <c r="Y81" s="18">
        <v>37.621209999999998</v>
      </c>
      <c r="Z81" s="19">
        <f t="shared" si="4"/>
        <v>1018.1711900000001</v>
      </c>
      <c r="AA81" s="20">
        <v>6</v>
      </c>
      <c r="AB81" s="31">
        <f t="shared" si="5"/>
        <v>6109.0271400000011</v>
      </c>
    </row>
    <row r="82" spans="1:28" ht="15.75" x14ac:dyDescent="0.25">
      <c r="A82" s="17">
        <v>45139</v>
      </c>
      <c r="B82" s="18">
        <v>36.423609999999996</v>
      </c>
      <c r="C82" s="18">
        <v>32.602240000000002</v>
      </c>
      <c r="D82" s="18">
        <v>30.224329999999998</v>
      </c>
      <c r="E82" s="18">
        <v>28.74418</v>
      </c>
      <c r="F82" s="18">
        <v>28.345420000000001</v>
      </c>
      <c r="G82" s="18">
        <v>27.39622</v>
      </c>
      <c r="H82" s="18">
        <v>29.55724</v>
      </c>
      <c r="I82" s="18">
        <v>32.919890000000002</v>
      </c>
      <c r="J82" s="18">
        <v>38.28501</v>
      </c>
      <c r="K82" s="18">
        <v>43.256779999999999</v>
      </c>
      <c r="L82" s="18">
        <v>46.71284</v>
      </c>
      <c r="M82" s="18">
        <v>49.736750000000001</v>
      </c>
      <c r="N82" s="18">
        <v>51.097000000000001</v>
      </c>
      <c r="O82" s="18">
        <v>50.166870000000003</v>
      </c>
      <c r="P82" s="18">
        <v>48.16037</v>
      </c>
      <c r="Q82" s="18">
        <v>46.981459999999998</v>
      </c>
      <c r="R82" s="18">
        <v>46.460369999999998</v>
      </c>
      <c r="S82" s="18">
        <v>48.648650000000004</v>
      </c>
      <c r="T82" s="18">
        <v>55.102359999999997</v>
      </c>
      <c r="U82" s="18">
        <v>60.106200000000001</v>
      </c>
      <c r="V82" s="18">
        <v>58.849550000000001</v>
      </c>
      <c r="W82" s="18">
        <v>54.433709999999998</v>
      </c>
      <c r="X82" s="18">
        <v>46.275970000000001</v>
      </c>
      <c r="Y82" s="18">
        <v>38.027279999999998</v>
      </c>
      <c r="Z82" s="19">
        <f t="shared" si="4"/>
        <v>1028.5143</v>
      </c>
      <c r="AA82" s="20">
        <v>4</v>
      </c>
      <c r="AB82" s="31">
        <f t="shared" si="5"/>
        <v>4114.0572000000002</v>
      </c>
    </row>
    <row r="83" spans="1:28" ht="15.75" x14ac:dyDescent="0.25">
      <c r="A83" s="17">
        <v>45170</v>
      </c>
      <c r="B83" s="18">
        <v>36.39555</v>
      </c>
      <c r="C83" s="18">
        <v>32.594920000000002</v>
      </c>
      <c r="D83" s="18">
        <v>30.22992</v>
      </c>
      <c r="E83" s="18">
        <v>28.7578</v>
      </c>
      <c r="F83" s="18">
        <v>28.36121</v>
      </c>
      <c r="G83" s="18">
        <v>27.276240000000001</v>
      </c>
      <c r="H83" s="18">
        <v>30.015139999999999</v>
      </c>
      <c r="I83" s="18">
        <v>33.225700000000003</v>
      </c>
      <c r="J83" s="18">
        <v>38.114710000000002</v>
      </c>
      <c r="K83" s="18">
        <v>42.743299999999998</v>
      </c>
      <c r="L83" s="18">
        <v>46.742019999999997</v>
      </c>
      <c r="M83" s="18">
        <v>49.610509999999998</v>
      </c>
      <c r="N83" s="18">
        <v>50.951740000000001</v>
      </c>
      <c r="O83" s="18">
        <v>50.039749999999998</v>
      </c>
      <c r="P83" s="18">
        <v>48.394449999999999</v>
      </c>
      <c r="Q83" s="18">
        <v>47.155560000000001</v>
      </c>
      <c r="R83" s="18">
        <v>46.840290000000003</v>
      </c>
      <c r="S83" s="18">
        <v>47.925280000000001</v>
      </c>
      <c r="T83" s="18">
        <v>54.972929999999998</v>
      </c>
      <c r="U83" s="18">
        <v>59.94961</v>
      </c>
      <c r="V83" s="18">
        <v>58.69979</v>
      </c>
      <c r="W83" s="18">
        <v>54.30791</v>
      </c>
      <c r="X83" s="18">
        <v>46.19444</v>
      </c>
      <c r="Y83" s="18">
        <v>37.990519999999997</v>
      </c>
      <c r="Z83" s="19">
        <f t="shared" si="4"/>
        <v>1027.48929</v>
      </c>
      <c r="AA83" s="20">
        <v>4</v>
      </c>
      <c r="AB83" s="31">
        <f t="shared" si="5"/>
        <v>4109.9571599999999</v>
      </c>
    </row>
    <row r="84" spans="1:28" ht="15.75" x14ac:dyDescent="0.25">
      <c r="A84" s="17">
        <v>45200</v>
      </c>
      <c r="B84" s="18">
        <v>35.904470000000003</v>
      </c>
      <c r="C84" s="18">
        <v>32.148269999999997</v>
      </c>
      <c r="D84" s="18">
        <v>29.81091</v>
      </c>
      <c r="E84" s="18">
        <v>28.356000000000002</v>
      </c>
      <c r="F84" s="18">
        <v>27.964040000000001</v>
      </c>
      <c r="G84" s="18">
        <v>26.527889999999999</v>
      </c>
      <c r="H84" s="18">
        <v>29.30969</v>
      </c>
      <c r="I84" s="18">
        <v>32.944290000000002</v>
      </c>
      <c r="J84" s="18">
        <v>38.19256</v>
      </c>
      <c r="K84" s="18">
        <v>42.486130000000003</v>
      </c>
      <c r="L84" s="18">
        <v>46.078980000000001</v>
      </c>
      <c r="M84" s="18">
        <v>48.999870000000001</v>
      </c>
      <c r="N84" s="18">
        <v>50.206530000000001</v>
      </c>
      <c r="O84" s="18">
        <v>49.734819999999999</v>
      </c>
      <c r="P84" s="18">
        <v>48.107619999999997</v>
      </c>
      <c r="Q84" s="18">
        <v>46.89217</v>
      </c>
      <c r="R84" s="18">
        <v>46.087589999999999</v>
      </c>
      <c r="S84" s="18">
        <v>47.1325</v>
      </c>
      <c r="T84" s="18">
        <v>54.264690000000002</v>
      </c>
      <c r="U84" s="18">
        <v>59.183199999999999</v>
      </c>
      <c r="V84" s="18">
        <v>57.947980000000001</v>
      </c>
      <c r="W84" s="18">
        <v>53.607439999999997</v>
      </c>
      <c r="X84" s="18">
        <v>45.588819999999998</v>
      </c>
      <c r="Y84" s="18">
        <v>37.480800000000002</v>
      </c>
      <c r="Z84" s="19">
        <f t="shared" si="4"/>
        <v>1014.9572600000001</v>
      </c>
      <c r="AA84" s="20">
        <v>5</v>
      </c>
      <c r="AB84" s="31">
        <f t="shared" si="5"/>
        <v>5074.7863000000007</v>
      </c>
    </row>
    <row r="85" spans="1:28" ht="15.75" x14ac:dyDescent="0.25">
      <c r="A85" s="17">
        <v>45231</v>
      </c>
      <c r="B85" s="18">
        <v>36.692230000000002</v>
      </c>
      <c r="C85" s="18">
        <v>32.871920000000003</v>
      </c>
      <c r="D85" s="18">
        <v>30.494669999999999</v>
      </c>
      <c r="E85" s="18">
        <v>29.014939999999999</v>
      </c>
      <c r="F85" s="18">
        <v>28.616289999999999</v>
      </c>
      <c r="G85" s="18">
        <v>27.152760000000001</v>
      </c>
      <c r="H85" s="18">
        <v>29.992370000000001</v>
      </c>
      <c r="I85" s="18">
        <v>33.94265</v>
      </c>
      <c r="J85" s="18">
        <v>38.697989999999997</v>
      </c>
      <c r="K85" s="18">
        <v>43.599029999999999</v>
      </c>
      <c r="L85" s="18">
        <v>47.585940000000001</v>
      </c>
      <c r="M85" s="18">
        <v>50.139830000000003</v>
      </c>
      <c r="N85" s="18">
        <v>51.642409999999998</v>
      </c>
      <c r="O85" s="18">
        <v>50.894640000000003</v>
      </c>
      <c r="P85" s="18">
        <v>48.657200000000003</v>
      </c>
      <c r="Q85" s="18">
        <v>47.67624</v>
      </c>
      <c r="R85" s="18">
        <v>46.89076</v>
      </c>
      <c r="S85" s="18">
        <v>48.587530000000001</v>
      </c>
      <c r="T85" s="18">
        <v>55.3658</v>
      </c>
      <c r="U85" s="18">
        <v>60.368250000000003</v>
      </c>
      <c r="V85" s="18">
        <v>59.11195</v>
      </c>
      <c r="W85" s="18">
        <v>54.697330000000001</v>
      </c>
      <c r="X85" s="18">
        <v>46.54186</v>
      </c>
      <c r="Y85" s="18">
        <v>38.295459999999999</v>
      </c>
      <c r="Z85" s="19">
        <f t="shared" si="4"/>
        <v>1037.5300500000001</v>
      </c>
      <c r="AA85" s="20">
        <v>4</v>
      </c>
      <c r="AB85" s="31">
        <f t="shared" si="5"/>
        <v>4150.1202000000003</v>
      </c>
    </row>
    <row r="86" spans="1:28" ht="16.5" thickBot="1" x14ac:dyDescent="0.3">
      <c r="A86" s="22">
        <v>45261</v>
      </c>
      <c r="B86" s="23">
        <v>37.511490000000002</v>
      </c>
      <c r="C86" s="23">
        <v>33.601860000000002</v>
      </c>
      <c r="D86" s="23">
        <v>31.169029999999999</v>
      </c>
      <c r="E86" s="23">
        <v>29.654689999999999</v>
      </c>
      <c r="F86" s="23">
        <v>29.24672</v>
      </c>
      <c r="G86" s="23">
        <v>28.03858</v>
      </c>
      <c r="H86" s="23">
        <v>31.014980000000001</v>
      </c>
      <c r="I86" s="23">
        <v>34.620080000000002</v>
      </c>
      <c r="J86" s="23">
        <v>39.989409999999999</v>
      </c>
      <c r="K86" s="23">
        <v>44.76229</v>
      </c>
      <c r="L86" s="23">
        <v>48.266860000000001</v>
      </c>
      <c r="M86" s="23">
        <v>51.409680000000002</v>
      </c>
      <c r="N86" s="23">
        <v>52.961440000000003</v>
      </c>
      <c r="O86" s="23">
        <v>52.196129999999997</v>
      </c>
      <c r="P86" s="23">
        <v>50.018590000000003</v>
      </c>
      <c r="Q86" s="23">
        <v>48.604340000000001</v>
      </c>
      <c r="R86" s="23">
        <v>47.829030000000003</v>
      </c>
      <c r="S86" s="23">
        <v>49.367519999999999</v>
      </c>
      <c r="T86" s="23">
        <v>56.621670000000002</v>
      </c>
      <c r="U86" s="23">
        <v>61.741079999999997</v>
      </c>
      <c r="V86" s="23">
        <v>60.455410000000001</v>
      </c>
      <c r="W86" s="23">
        <v>55.937570000000001</v>
      </c>
      <c r="X86" s="23">
        <v>47.591410000000003</v>
      </c>
      <c r="Y86" s="23">
        <v>39.152200000000001</v>
      </c>
      <c r="Z86" s="24">
        <f t="shared" si="4"/>
        <v>1061.76206</v>
      </c>
      <c r="AA86" s="25">
        <v>6</v>
      </c>
      <c r="AB86" s="26">
        <f t="shared" si="5"/>
        <v>6370.5723600000001</v>
      </c>
    </row>
    <row r="87" spans="1:28" ht="16.5" thickBot="1" x14ac:dyDescent="0.3">
      <c r="A87" s="39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4"/>
      <c r="AA87" s="35"/>
      <c r="AB87" s="36"/>
    </row>
    <row r="88" spans="1:28" ht="16.5" thickBot="1" x14ac:dyDescent="0.3">
      <c r="A88" s="5" t="s">
        <v>32</v>
      </c>
      <c r="E88" s="35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AA88" s="35"/>
      <c r="AB88" s="36"/>
    </row>
    <row r="89" spans="1:28" ht="16.5" thickBot="1" x14ac:dyDescent="0.3">
      <c r="A89" s="38"/>
      <c r="AA89" s="35"/>
      <c r="AB89" s="36"/>
    </row>
    <row r="90" spans="1:28" ht="15.95" customHeight="1" thickBot="1" x14ac:dyDescent="0.25">
      <c r="A90" s="9" t="s">
        <v>3</v>
      </c>
      <c r="B90" s="10" t="s">
        <v>4</v>
      </c>
      <c r="C90" s="10" t="s">
        <v>5</v>
      </c>
      <c r="D90" s="10" t="s">
        <v>6</v>
      </c>
      <c r="E90" s="10" t="s">
        <v>7</v>
      </c>
      <c r="F90" s="10" t="s">
        <v>8</v>
      </c>
      <c r="G90" s="10" t="s">
        <v>9</v>
      </c>
      <c r="H90" s="10" t="s">
        <v>10</v>
      </c>
      <c r="I90" s="10" t="s">
        <v>11</v>
      </c>
      <c r="J90" s="10" t="s">
        <v>12</v>
      </c>
      <c r="K90" s="10" t="s">
        <v>13</v>
      </c>
      <c r="L90" s="10" t="s">
        <v>14</v>
      </c>
      <c r="M90" s="10" t="s">
        <v>15</v>
      </c>
      <c r="N90" s="10" t="s">
        <v>16</v>
      </c>
      <c r="O90" s="10" t="s">
        <v>17</v>
      </c>
      <c r="P90" s="10" t="s">
        <v>18</v>
      </c>
      <c r="Q90" s="10" t="s">
        <v>19</v>
      </c>
      <c r="R90" s="10" t="s">
        <v>20</v>
      </c>
      <c r="S90" s="10" t="s">
        <v>21</v>
      </c>
      <c r="T90" s="10" t="s">
        <v>22</v>
      </c>
      <c r="U90" s="10" t="s">
        <v>23</v>
      </c>
      <c r="V90" s="10" t="s">
        <v>24</v>
      </c>
      <c r="W90" s="10" t="s">
        <v>25</v>
      </c>
      <c r="X90" s="10" t="s">
        <v>26</v>
      </c>
      <c r="Y90" s="10" t="s">
        <v>27</v>
      </c>
      <c r="Z90" s="10" t="s">
        <v>28</v>
      </c>
      <c r="AA90" s="10" t="s">
        <v>29</v>
      </c>
      <c r="AB90" s="11"/>
    </row>
    <row r="91" spans="1:28" ht="15.75" x14ac:dyDescent="0.25">
      <c r="A91" s="12">
        <v>44562</v>
      </c>
      <c r="B91" s="13">
        <v>17.811299999999999</v>
      </c>
      <c r="C91" s="13">
        <v>15.09177</v>
      </c>
      <c r="D91" s="13">
        <v>13.49798</v>
      </c>
      <c r="E91" s="13">
        <v>12.695510000000001</v>
      </c>
      <c r="F91" s="13">
        <v>12.810879999999999</v>
      </c>
      <c r="G91" s="13">
        <v>11.87617</v>
      </c>
      <c r="H91" s="13">
        <v>14.07973</v>
      </c>
      <c r="I91" s="13">
        <v>17.111280000000001</v>
      </c>
      <c r="J91" s="13">
        <v>21.971640000000001</v>
      </c>
      <c r="K91" s="13">
        <v>25.82884</v>
      </c>
      <c r="L91" s="13">
        <v>29.495259999999998</v>
      </c>
      <c r="M91" s="13">
        <v>32.500529999999998</v>
      </c>
      <c r="N91" s="13">
        <v>33.40446</v>
      </c>
      <c r="O91" s="13">
        <v>32.483400000000003</v>
      </c>
      <c r="P91" s="13">
        <v>30.335570000000001</v>
      </c>
      <c r="Q91" s="13">
        <v>29.557590000000001</v>
      </c>
      <c r="R91" s="13">
        <v>29.100069999999999</v>
      </c>
      <c r="S91" s="13">
        <v>30.735150000000001</v>
      </c>
      <c r="T91" s="13">
        <v>36.499040000000001</v>
      </c>
      <c r="U91" s="13">
        <v>40.65117</v>
      </c>
      <c r="V91" s="13">
        <v>39.019759999999998</v>
      </c>
      <c r="W91" s="13">
        <v>34.591450000000002</v>
      </c>
      <c r="X91" s="13">
        <v>27.467980000000001</v>
      </c>
      <c r="Y91" s="13">
        <v>20.331959999999999</v>
      </c>
      <c r="Z91" s="14">
        <f>SUM(B91:Y91)</f>
        <v>608.94848999999999</v>
      </c>
      <c r="AA91" s="15">
        <v>1</v>
      </c>
      <c r="AB91" s="16">
        <f>+Z91*AA91</f>
        <v>608.94848999999999</v>
      </c>
    </row>
    <row r="92" spans="1:28" ht="15.75" x14ac:dyDescent="0.25">
      <c r="A92" s="17">
        <v>44593</v>
      </c>
      <c r="B92" s="18">
        <v>19.503810000000001</v>
      </c>
      <c r="C92" s="18">
        <v>16.70683</v>
      </c>
      <c r="D92" s="18">
        <v>15.0677</v>
      </c>
      <c r="E92" s="18">
        <v>14.242599999999999</v>
      </c>
      <c r="F92" s="18">
        <v>14.361789999999999</v>
      </c>
      <c r="G92" s="18">
        <v>13.31983</v>
      </c>
      <c r="H92" s="18">
        <v>15.818350000000001</v>
      </c>
      <c r="I92" s="18">
        <v>18.72513</v>
      </c>
      <c r="J92" s="18">
        <v>23.660720000000001</v>
      </c>
      <c r="K92" s="18">
        <v>27.51277</v>
      </c>
      <c r="L92" s="18">
        <v>31.57199</v>
      </c>
      <c r="M92" s="18">
        <v>34.643279999999997</v>
      </c>
      <c r="N92" s="18">
        <v>35.52843</v>
      </c>
      <c r="O92" s="18">
        <v>34.668520000000001</v>
      </c>
      <c r="P92" s="18">
        <v>32.206530000000001</v>
      </c>
      <c r="Q92" s="18">
        <v>31.883009999999999</v>
      </c>
      <c r="R92" s="18">
        <v>31.40211</v>
      </c>
      <c r="S92" s="18">
        <v>32.594349999999999</v>
      </c>
      <c r="T92" s="18">
        <v>38.725200000000001</v>
      </c>
      <c r="U92" s="18">
        <v>42.995440000000002</v>
      </c>
      <c r="V92" s="18">
        <v>41.317700000000002</v>
      </c>
      <c r="W92" s="18">
        <v>36.763069999999999</v>
      </c>
      <c r="X92" s="18">
        <v>29.43703</v>
      </c>
      <c r="Y92" s="18">
        <v>22.097490000000001</v>
      </c>
      <c r="Z92" s="19">
        <f t="shared" ref="Z92:Z114" si="6">SUM(B92:Y92)</f>
        <v>654.75368000000014</v>
      </c>
      <c r="AA92" s="20">
        <v>0</v>
      </c>
      <c r="AB92" s="21">
        <f>+Z92*AA92</f>
        <v>0</v>
      </c>
    </row>
    <row r="93" spans="1:28" ht="15.75" x14ac:dyDescent="0.25">
      <c r="A93" s="17">
        <v>44621</v>
      </c>
      <c r="B93" s="18">
        <v>19.043849999999999</v>
      </c>
      <c r="C93" s="18">
        <v>16.253579999999999</v>
      </c>
      <c r="D93" s="18">
        <v>14.61829</v>
      </c>
      <c r="E93" s="18">
        <v>13.795159999999999</v>
      </c>
      <c r="F93" s="18">
        <v>13.913930000000001</v>
      </c>
      <c r="G93" s="18">
        <v>12.41098</v>
      </c>
      <c r="H93" s="18">
        <v>14.71992</v>
      </c>
      <c r="I93" s="18">
        <v>18.304950000000002</v>
      </c>
      <c r="J93" s="18">
        <v>23.357769999999999</v>
      </c>
      <c r="K93" s="18">
        <v>27.558990000000001</v>
      </c>
      <c r="L93" s="18">
        <v>31.324619999999999</v>
      </c>
      <c r="M93" s="18">
        <v>34.299869999999999</v>
      </c>
      <c r="N93" s="18">
        <v>35.132060000000003</v>
      </c>
      <c r="O93" s="18">
        <v>33.767429999999997</v>
      </c>
      <c r="P93" s="18">
        <v>31.469049999999999</v>
      </c>
      <c r="Q93" s="18">
        <v>31.534410000000001</v>
      </c>
      <c r="R93" s="18">
        <v>31.23856</v>
      </c>
      <c r="S93" s="18">
        <v>32.587580000000003</v>
      </c>
      <c r="T93" s="18">
        <v>38.218899999999998</v>
      </c>
      <c r="U93" s="18">
        <v>42.47878</v>
      </c>
      <c r="V93" s="18">
        <v>40.805050000000001</v>
      </c>
      <c r="W93" s="18">
        <v>36.26155</v>
      </c>
      <c r="X93" s="18">
        <v>28.952750000000002</v>
      </c>
      <c r="Y93" s="18">
        <v>21.630849999999999</v>
      </c>
      <c r="Z93" s="19">
        <f t="shared" si="6"/>
        <v>643.67888000000005</v>
      </c>
      <c r="AA93" s="20">
        <v>1</v>
      </c>
      <c r="AB93" s="21">
        <f t="shared" ref="AB93:AB114" si="7">+Z93*AA93</f>
        <v>643.67888000000005</v>
      </c>
    </row>
    <row r="94" spans="1:28" ht="15.75" x14ac:dyDescent="0.25">
      <c r="A94" s="17">
        <v>44652</v>
      </c>
      <c r="B94" s="18">
        <v>18.57451</v>
      </c>
      <c r="C94" s="18">
        <v>15.829969999999999</v>
      </c>
      <c r="D94" s="18">
        <v>14.221640000000001</v>
      </c>
      <c r="E94" s="18">
        <v>13.41189</v>
      </c>
      <c r="F94" s="18">
        <v>13.52838</v>
      </c>
      <c r="G94" s="18">
        <v>13.26661</v>
      </c>
      <c r="H94" s="18">
        <v>15.21184</v>
      </c>
      <c r="I94" s="18">
        <v>17.333130000000001</v>
      </c>
      <c r="J94" s="18">
        <v>22.150269999999999</v>
      </c>
      <c r="K94" s="18">
        <v>26.717839999999999</v>
      </c>
      <c r="L94" s="18">
        <v>30.696819999999999</v>
      </c>
      <c r="M94" s="18">
        <v>33.734529999999999</v>
      </c>
      <c r="N94" s="18">
        <v>34.628860000000003</v>
      </c>
      <c r="O94" s="18">
        <v>33.493609999999997</v>
      </c>
      <c r="P94" s="18">
        <v>31.120660000000001</v>
      </c>
      <c r="Q94" s="18">
        <v>30.503820000000001</v>
      </c>
      <c r="R94" s="18">
        <v>29.94293</v>
      </c>
      <c r="S94" s="18">
        <v>31.792719999999999</v>
      </c>
      <c r="T94" s="18">
        <v>37.43356</v>
      </c>
      <c r="U94" s="18">
        <v>41.623510000000003</v>
      </c>
      <c r="V94" s="18">
        <v>39.977310000000003</v>
      </c>
      <c r="W94" s="18">
        <v>35.508380000000002</v>
      </c>
      <c r="X94" s="18">
        <v>28.319739999999999</v>
      </c>
      <c r="Y94" s="18">
        <v>21.118449999999999</v>
      </c>
      <c r="Z94" s="19">
        <f t="shared" si="6"/>
        <v>630.14098000000001</v>
      </c>
      <c r="AA94" s="20">
        <v>0</v>
      </c>
      <c r="AB94" s="21">
        <f t="shared" si="7"/>
        <v>0</v>
      </c>
    </row>
    <row r="95" spans="1:28" ht="15.75" x14ac:dyDescent="0.25">
      <c r="A95" s="17">
        <v>44682</v>
      </c>
      <c r="B95" s="18">
        <v>17.058869999999999</v>
      </c>
      <c r="C95" s="18">
        <v>14.432919999999999</v>
      </c>
      <c r="D95" s="18">
        <v>12.89263</v>
      </c>
      <c r="E95" s="18">
        <v>12.114409999999999</v>
      </c>
      <c r="F95" s="18">
        <v>12.22289</v>
      </c>
      <c r="G95" s="18">
        <v>11.313190000000001</v>
      </c>
      <c r="H95" s="18">
        <v>13.60914</v>
      </c>
      <c r="I95" s="18">
        <v>16.409189999999999</v>
      </c>
      <c r="J95" s="18">
        <v>20.631019999999999</v>
      </c>
      <c r="K95" s="18">
        <v>24.874949999999998</v>
      </c>
      <c r="L95" s="18">
        <v>28.401869999999999</v>
      </c>
      <c r="M95" s="18">
        <v>31.197649999999999</v>
      </c>
      <c r="N95" s="18">
        <v>32.2804</v>
      </c>
      <c r="O95" s="18">
        <v>31.196770000000001</v>
      </c>
      <c r="P95" s="18">
        <v>29.057089999999999</v>
      </c>
      <c r="Q95" s="18">
        <v>28.433240000000001</v>
      </c>
      <c r="R95" s="18">
        <v>27.9147</v>
      </c>
      <c r="S95" s="18">
        <v>29.394369999999999</v>
      </c>
      <c r="T95" s="18">
        <v>35.075090000000003</v>
      </c>
      <c r="U95" s="18">
        <v>39.083300000000001</v>
      </c>
      <c r="V95" s="18">
        <v>37.508850000000002</v>
      </c>
      <c r="W95" s="18">
        <v>33.234279999999998</v>
      </c>
      <c r="X95" s="18">
        <v>26.35737</v>
      </c>
      <c r="Y95" s="18">
        <v>19.477</v>
      </c>
      <c r="Z95" s="19">
        <f t="shared" si="6"/>
        <v>584.17118999999991</v>
      </c>
      <c r="AA95" s="20">
        <v>1</v>
      </c>
      <c r="AB95" s="21">
        <f t="shared" si="7"/>
        <v>584.17118999999991</v>
      </c>
    </row>
    <row r="96" spans="1:28" ht="15.75" x14ac:dyDescent="0.25">
      <c r="A96" s="17">
        <v>44713</v>
      </c>
      <c r="B96" s="18">
        <v>15.886480000000001</v>
      </c>
      <c r="C96" s="18">
        <v>13.33797</v>
      </c>
      <c r="D96" s="18">
        <v>11.84258</v>
      </c>
      <c r="E96" s="18">
        <v>11.08639</v>
      </c>
      <c r="F96" s="18">
        <v>11.19046</v>
      </c>
      <c r="G96" s="18">
        <v>10.32836</v>
      </c>
      <c r="H96" s="18">
        <v>12.447179999999999</v>
      </c>
      <c r="I96" s="18">
        <v>15.515969999999999</v>
      </c>
      <c r="J96" s="18">
        <v>18.992360000000001</v>
      </c>
      <c r="K96" s="18">
        <v>23.346319999999999</v>
      </c>
      <c r="L96" s="18">
        <v>26.82272</v>
      </c>
      <c r="M96" s="18">
        <v>29.55434</v>
      </c>
      <c r="N96" s="18">
        <v>30.817060000000001</v>
      </c>
      <c r="O96" s="18">
        <v>29.96565</v>
      </c>
      <c r="P96" s="18">
        <v>27.852450000000001</v>
      </c>
      <c r="Q96" s="18">
        <v>26.700119999999998</v>
      </c>
      <c r="R96" s="18">
        <v>26.27807</v>
      </c>
      <c r="S96" s="18">
        <v>27.357970000000002</v>
      </c>
      <c r="T96" s="18">
        <v>33.362319999999997</v>
      </c>
      <c r="U96" s="18">
        <v>37.252040000000001</v>
      </c>
      <c r="V96" s="18">
        <v>35.724350000000001</v>
      </c>
      <c r="W96" s="18">
        <v>31.576170000000001</v>
      </c>
      <c r="X96" s="18">
        <v>24.90241</v>
      </c>
      <c r="Y96" s="18">
        <v>18.228100000000001</v>
      </c>
      <c r="Z96" s="19">
        <f t="shared" si="6"/>
        <v>550.36784000000011</v>
      </c>
      <c r="AA96" s="20">
        <v>2</v>
      </c>
      <c r="AB96" s="21">
        <f t="shared" si="7"/>
        <v>1100.7356800000002</v>
      </c>
    </row>
    <row r="97" spans="1:28" ht="15.75" x14ac:dyDescent="0.25">
      <c r="A97" s="17">
        <v>44743</v>
      </c>
      <c r="B97" s="18">
        <v>15.9373</v>
      </c>
      <c r="C97" s="18">
        <v>13.38158</v>
      </c>
      <c r="D97" s="18">
        <v>11.88186</v>
      </c>
      <c r="E97" s="18">
        <v>11.12349</v>
      </c>
      <c r="F97" s="18">
        <v>11.228109999999999</v>
      </c>
      <c r="G97" s="18">
        <v>10.17672</v>
      </c>
      <c r="H97" s="18">
        <v>12.127280000000001</v>
      </c>
      <c r="I97" s="18">
        <v>14.863659999999999</v>
      </c>
      <c r="J97" s="18">
        <v>18.938659999999999</v>
      </c>
      <c r="K97" s="18">
        <v>23.30706</v>
      </c>
      <c r="L97" s="18">
        <v>26.99625</v>
      </c>
      <c r="M97" s="18">
        <v>29.581669999999999</v>
      </c>
      <c r="N97" s="18">
        <v>30.42381</v>
      </c>
      <c r="O97" s="18">
        <v>29.09789</v>
      </c>
      <c r="P97" s="18">
        <v>27.439109999999999</v>
      </c>
      <c r="Q97" s="18">
        <v>26.972999999999999</v>
      </c>
      <c r="R97" s="18">
        <v>26.91131</v>
      </c>
      <c r="S97" s="18">
        <v>28.349129999999999</v>
      </c>
      <c r="T97" s="18">
        <v>33.464480000000002</v>
      </c>
      <c r="U97" s="18">
        <v>37.365569999999998</v>
      </c>
      <c r="V97" s="18">
        <v>35.833449999999999</v>
      </c>
      <c r="W97" s="18">
        <v>31.673179999999999</v>
      </c>
      <c r="X97" s="18">
        <v>24.980129999999999</v>
      </c>
      <c r="Y97" s="18">
        <v>18.286239999999999</v>
      </c>
      <c r="Z97" s="19">
        <f t="shared" si="6"/>
        <v>550.34094000000005</v>
      </c>
      <c r="AA97" s="20">
        <v>1</v>
      </c>
      <c r="AB97" s="21">
        <f t="shared" si="7"/>
        <v>550.34094000000005</v>
      </c>
    </row>
    <row r="98" spans="1:28" ht="15.75" x14ac:dyDescent="0.25">
      <c r="A98" s="17">
        <v>44774</v>
      </c>
      <c r="B98" s="18">
        <v>17.462959999999999</v>
      </c>
      <c r="C98" s="18">
        <v>14.79782</v>
      </c>
      <c r="D98" s="18">
        <v>13.2342</v>
      </c>
      <c r="E98" s="18">
        <v>12.44388</v>
      </c>
      <c r="F98" s="18">
        <v>12.553710000000001</v>
      </c>
      <c r="G98" s="18">
        <v>11.90471</v>
      </c>
      <c r="H98" s="18">
        <v>13.524010000000001</v>
      </c>
      <c r="I98" s="18">
        <v>16.31991</v>
      </c>
      <c r="J98" s="18">
        <v>20.984860000000001</v>
      </c>
      <c r="K98" s="18">
        <v>25.525230000000001</v>
      </c>
      <c r="L98" s="18">
        <v>28.820150000000002</v>
      </c>
      <c r="M98" s="18">
        <v>31.753080000000001</v>
      </c>
      <c r="N98" s="18">
        <v>32.763129999999997</v>
      </c>
      <c r="O98" s="18">
        <v>31.56409</v>
      </c>
      <c r="P98" s="18">
        <v>29.483979999999999</v>
      </c>
      <c r="Q98" s="18">
        <v>28.608270000000001</v>
      </c>
      <c r="R98" s="18">
        <v>28.231670000000001</v>
      </c>
      <c r="S98" s="18">
        <v>30.486270000000001</v>
      </c>
      <c r="T98" s="18">
        <v>35.746270000000003</v>
      </c>
      <c r="U98" s="18">
        <v>39.814480000000003</v>
      </c>
      <c r="V98" s="18">
        <v>38.216679999999997</v>
      </c>
      <c r="W98" s="18">
        <v>33.878010000000003</v>
      </c>
      <c r="X98" s="18">
        <v>26.89809</v>
      </c>
      <c r="Y98" s="18">
        <v>19.915489999999998</v>
      </c>
      <c r="Z98" s="19">
        <f t="shared" si="6"/>
        <v>594.93095000000005</v>
      </c>
      <c r="AA98" s="20">
        <v>1</v>
      </c>
      <c r="AB98" s="21">
        <f t="shared" si="7"/>
        <v>594.93095000000005</v>
      </c>
    </row>
    <row r="99" spans="1:28" ht="15.75" x14ac:dyDescent="0.25">
      <c r="A99" s="17">
        <v>44805</v>
      </c>
      <c r="B99" s="18">
        <v>16.35622</v>
      </c>
      <c r="C99" s="18">
        <v>13.889670000000001</v>
      </c>
      <c r="D99" s="18">
        <v>12.44276</v>
      </c>
      <c r="E99" s="18">
        <v>11.710710000000001</v>
      </c>
      <c r="F99" s="18">
        <v>11.81188</v>
      </c>
      <c r="G99" s="18">
        <v>11.01877</v>
      </c>
      <c r="H99" s="18">
        <v>13.061859999999999</v>
      </c>
      <c r="I99" s="18">
        <v>15.46963</v>
      </c>
      <c r="J99" s="18">
        <v>19.323720000000002</v>
      </c>
      <c r="K99" s="18">
        <v>23.204509999999999</v>
      </c>
      <c r="L99" s="18">
        <v>26.78126</v>
      </c>
      <c r="M99" s="18">
        <v>29.352499999999999</v>
      </c>
      <c r="N99" s="18">
        <v>30.286159999999999</v>
      </c>
      <c r="O99" s="18">
        <v>29.200939999999999</v>
      </c>
      <c r="P99" s="18">
        <v>27.650230000000001</v>
      </c>
      <c r="Q99" s="18">
        <v>26.795120000000001</v>
      </c>
      <c r="R99" s="18">
        <v>26.67868</v>
      </c>
      <c r="S99" s="18">
        <v>27.744879999999998</v>
      </c>
      <c r="T99" s="18">
        <v>33.272329999999997</v>
      </c>
      <c r="U99" s="18">
        <v>37.036990000000003</v>
      </c>
      <c r="V99" s="18">
        <v>35.558610000000002</v>
      </c>
      <c r="W99" s="18">
        <v>31.54325</v>
      </c>
      <c r="X99" s="18">
        <v>25.0839</v>
      </c>
      <c r="Y99" s="18">
        <v>18.62528</v>
      </c>
      <c r="Z99" s="19">
        <f t="shared" si="6"/>
        <v>553.89985999999999</v>
      </c>
      <c r="AA99" s="20">
        <v>0</v>
      </c>
      <c r="AB99" s="21">
        <f t="shared" si="7"/>
        <v>0</v>
      </c>
    </row>
    <row r="100" spans="1:28" ht="15.75" x14ac:dyDescent="0.25">
      <c r="A100" s="17">
        <v>44835</v>
      </c>
      <c r="B100" s="18">
        <v>17.622710000000001</v>
      </c>
      <c r="C100" s="18">
        <v>15.04524</v>
      </c>
      <c r="D100" s="18">
        <v>13.53411</v>
      </c>
      <c r="E100" s="18">
        <v>12.771420000000001</v>
      </c>
      <c r="F100" s="18">
        <v>12.87898</v>
      </c>
      <c r="G100" s="18">
        <v>11.73146</v>
      </c>
      <c r="H100" s="18">
        <v>13.948779999999999</v>
      </c>
      <c r="I100" s="18">
        <v>16.979089999999999</v>
      </c>
      <c r="J100" s="18">
        <v>21.462610000000002</v>
      </c>
      <c r="K100" s="18">
        <v>25.25235</v>
      </c>
      <c r="L100" s="18">
        <v>28.626899999999999</v>
      </c>
      <c r="M100" s="18">
        <v>31.410959999999999</v>
      </c>
      <c r="N100" s="18">
        <v>32.25461</v>
      </c>
      <c r="O100" s="18">
        <v>31.542929999999998</v>
      </c>
      <c r="P100" s="18">
        <v>29.884209999999999</v>
      </c>
      <c r="Q100" s="18">
        <v>28.985600000000002</v>
      </c>
      <c r="R100" s="18">
        <v>28.33634</v>
      </c>
      <c r="S100" s="18">
        <v>29.422809999999998</v>
      </c>
      <c r="T100" s="18">
        <v>35.316600000000001</v>
      </c>
      <c r="U100" s="18">
        <v>39.251040000000003</v>
      </c>
      <c r="V100" s="18">
        <v>37.70579</v>
      </c>
      <c r="W100" s="18">
        <v>33.509189999999997</v>
      </c>
      <c r="X100" s="18">
        <v>26.75854</v>
      </c>
      <c r="Y100" s="18">
        <v>20.00348</v>
      </c>
      <c r="Z100" s="19">
        <f t="shared" si="6"/>
        <v>594.23574999999994</v>
      </c>
      <c r="AA100" s="20">
        <v>1</v>
      </c>
      <c r="AB100" s="21">
        <f t="shared" si="7"/>
        <v>594.23574999999994</v>
      </c>
    </row>
    <row r="101" spans="1:28" ht="15.75" x14ac:dyDescent="0.25">
      <c r="A101" s="17">
        <v>44866</v>
      </c>
      <c r="B101" s="18">
        <v>18.596789999999999</v>
      </c>
      <c r="C101" s="18">
        <v>15.938789999999999</v>
      </c>
      <c r="D101" s="18">
        <v>14.381220000000001</v>
      </c>
      <c r="E101" s="18">
        <v>13.596719999999999</v>
      </c>
      <c r="F101" s="18">
        <v>13.70945</v>
      </c>
      <c r="G101" s="18">
        <v>12.54119</v>
      </c>
      <c r="H101" s="18">
        <v>14.83634</v>
      </c>
      <c r="I101" s="18">
        <v>18.225200000000001</v>
      </c>
      <c r="J101" s="18">
        <v>22.262820000000001</v>
      </c>
      <c r="K101" s="18">
        <v>26.71855</v>
      </c>
      <c r="L101" s="18">
        <v>30.53997</v>
      </c>
      <c r="M101" s="18">
        <v>32.991549999999997</v>
      </c>
      <c r="N101" s="18">
        <v>34.134860000000003</v>
      </c>
      <c r="O101" s="18">
        <v>33.119010000000003</v>
      </c>
      <c r="P101" s="18">
        <v>30.810230000000001</v>
      </c>
      <c r="Q101" s="18">
        <v>30.13841</v>
      </c>
      <c r="R101" s="18">
        <v>29.504180000000002</v>
      </c>
      <c r="S101" s="18">
        <v>31.268149999999999</v>
      </c>
      <c r="T101" s="18">
        <v>36.859470000000002</v>
      </c>
      <c r="U101" s="18">
        <v>40.917140000000003</v>
      </c>
      <c r="V101" s="18">
        <v>39.323210000000003</v>
      </c>
      <c r="W101" s="18">
        <v>34.994750000000003</v>
      </c>
      <c r="X101" s="18">
        <v>28.03274</v>
      </c>
      <c r="Y101" s="18">
        <v>21.060970000000001</v>
      </c>
      <c r="Z101" s="19">
        <f t="shared" si="6"/>
        <v>624.50170999999989</v>
      </c>
      <c r="AA101" s="20">
        <v>2</v>
      </c>
      <c r="AB101" s="21">
        <f t="shared" si="7"/>
        <v>1249.0034199999998</v>
      </c>
    </row>
    <row r="102" spans="1:28" ht="16.5" thickBot="1" x14ac:dyDescent="0.3">
      <c r="A102" s="22">
        <v>44896</v>
      </c>
      <c r="B102" s="23">
        <v>18.925249999999998</v>
      </c>
      <c r="C102" s="23">
        <v>16.194299999999998</v>
      </c>
      <c r="D102" s="23">
        <v>14.594469999999999</v>
      </c>
      <c r="E102" s="23">
        <v>13.789899999999999</v>
      </c>
      <c r="F102" s="23">
        <v>13.907069999999999</v>
      </c>
      <c r="G102" s="23">
        <v>13.00508</v>
      </c>
      <c r="H102" s="23">
        <v>15.43239</v>
      </c>
      <c r="I102" s="23">
        <v>18.47456</v>
      </c>
      <c r="J102" s="23">
        <v>23.134340000000002</v>
      </c>
      <c r="K102" s="23">
        <v>27.466989999999999</v>
      </c>
      <c r="L102" s="23">
        <v>30.811789999999998</v>
      </c>
      <c r="M102" s="23">
        <v>33.86786</v>
      </c>
      <c r="N102" s="23">
        <v>35.052379999999999</v>
      </c>
      <c r="O102" s="23">
        <v>34.005119999999998</v>
      </c>
      <c r="P102" s="23">
        <v>31.745149999999999</v>
      </c>
      <c r="Q102" s="23">
        <v>30.63869</v>
      </c>
      <c r="R102" s="23">
        <v>30.01783</v>
      </c>
      <c r="S102" s="23">
        <v>31.630210000000002</v>
      </c>
      <c r="T102" s="23">
        <v>37.702010000000001</v>
      </c>
      <c r="U102" s="23">
        <v>41.871479999999998</v>
      </c>
      <c r="V102" s="23">
        <v>40.233330000000002</v>
      </c>
      <c r="W102" s="23">
        <v>35.785420000000002</v>
      </c>
      <c r="X102" s="23">
        <v>28.63175</v>
      </c>
      <c r="Y102" s="23">
        <v>21.463840000000001</v>
      </c>
      <c r="Z102" s="24">
        <f t="shared" si="6"/>
        <v>638.38121000000012</v>
      </c>
      <c r="AA102" s="25">
        <v>0</v>
      </c>
      <c r="AB102" s="26">
        <f t="shared" si="7"/>
        <v>0</v>
      </c>
    </row>
    <row r="103" spans="1:28" ht="15.75" x14ac:dyDescent="0.25">
      <c r="A103" s="27">
        <v>44927</v>
      </c>
      <c r="B103" s="28">
        <v>32.436799999999998</v>
      </c>
      <c r="C103" s="28">
        <v>29.24316</v>
      </c>
      <c r="D103" s="28">
        <v>27.373889999999999</v>
      </c>
      <c r="E103" s="28">
        <v>26.43843</v>
      </c>
      <c r="F103" s="28">
        <v>26.58042</v>
      </c>
      <c r="G103" s="28">
        <v>25.67052</v>
      </c>
      <c r="H103" s="28">
        <v>28.289829999999998</v>
      </c>
      <c r="I103" s="28">
        <v>31.951779999999999</v>
      </c>
      <c r="J103" s="28">
        <v>37.672820000000002</v>
      </c>
      <c r="K103" s="28">
        <v>42.346440000000001</v>
      </c>
      <c r="L103" s="28">
        <v>46.703490000000002</v>
      </c>
      <c r="M103" s="28">
        <v>50.23836</v>
      </c>
      <c r="N103" s="28">
        <v>51.279870000000003</v>
      </c>
      <c r="O103" s="28">
        <v>50.104019999999998</v>
      </c>
      <c r="P103" s="28">
        <v>47.529209999999999</v>
      </c>
      <c r="Q103" s="28">
        <v>46.534590000000001</v>
      </c>
      <c r="R103" s="28">
        <v>45.951070000000001</v>
      </c>
      <c r="S103" s="28">
        <v>47.785290000000003</v>
      </c>
      <c r="T103" s="28">
        <v>54.43956</v>
      </c>
      <c r="U103" s="28">
        <v>59.31729</v>
      </c>
      <c r="V103" s="28">
        <v>57.399709999999999</v>
      </c>
      <c r="W103" s="28">
        <v>52.197099999999999</v>
      </c>
      <c r="X103" s="28">
        <v>43.829369999999997</v>
      </c>
      <c r="Y103" s="28">
        <v>35.427669999999999</v>
      </c>
      <c r="Z103" s="29">
        <f t="shared" si="6"/>
        <v>996.74069000000009</v>
      </c>
      <c r="AA103" s="30">
        <v>1</v>
      </c>
      <c r="AB103" s="31">
        <f t="shared" si="7"/>
        <v>996.74069000000009</v>
      </c>
    </row>
    <row r="104" spans="1:28" ht="15.75" x14ac:dyDescent="0.25">
      <c r="A104" s="17">
        <v>44958</v>
      </c>
      <c r="B104" s="18">
        <v>33.880710000000001</v>
      </c>
      <c r="C104" s="18">
        <v>30.601369999999999</v>
      </c>
      <c r="D104" s="18">
        <v>28.681930000000001</v>
      </c>
      <c r="E104" s="18">
        <v>27.72138</v>
      </c>
      <c r="F104" s="18">
        <v>27.867180000000001</v>
      </c>
      <c r="G104" s="18">
        <v>26.840170000000001</v>
      </c>
      <c r="H104" s="18">
        <v>29.759460000000001</v>
      </c>
      <c r="I104" s="18">
        <v>33.302190000000003</v>
      </c>
      <c r="J104" s="18">
        <v>39.112729999999999</v>
      </c>
      <c r="K104" s="18">
        <v>43.787480000000002</v>
      </c>
      <c r="L104" s="18">
        <v>48.546680000000002</v>
      </c>
      <c r="M104" s="18">
        <v>52.156500000000001</v>
      </c>
      <c r="N104" s="18">
        <v>53.182549999999999</v>
      </c>
      <c r="O104" s="18">
        <v>52.068269999999998</v>
      </c>
      <c r="P104" s="18">
        <v>49.174399999999999</v>
      </c>
      <c r="Q104" s="18">
        <v>48.635100000000001</v>
      </c>
      <c r="R104" s="18">
        <v>48.028759999999998</v>
      </c>
      <c r="S104" s="18">
        <v>49.428820000000002</v>
      </c>
      <c r="T104" s="18">
        <v>56.473930000000003</v>
      </c>
      <c r="U104" s="18">
        <v>61.482559999999999</v>
      </c>
      <c r="V104" s="18">
        <v>59.51352</v>
      </c>
      <c r="W104" s="18">
        <v>54.171289999999999</v>
      </c>
      <c r="X104" s="18">
        <v>45.579009999999997</v>
      </c>
      <c r="Y104" s="18">
        <v>36.951839999999997</v>
      </c>
      <c r="Z104" s="19">
        <f t="shared" si="6"/>
        <v>1036.9478300000001</v>
      </c>
      <c r="AA104" s="20">
        <v>0</v>
      </c>
      <c r="AB104" s="31">
        <f t="shared" si="7"/>
        <v>0</v>
      </c>
    </row>
    <row r="105" spans="1:28" ht="15.75" x14ac:dyDescent="0.25">
      <c r="A105" s="17">
        <v>44986</v>
      </c>
      <c r="B105" s="18">
        <v>33.469340000000003</v>
      </c>
      <c r="C105" s="18">
        <v>30.20844</v>
      </c>
      <c r="D105" s="18">
        <v>28.299800000000001</v>
      </c>
      <c r="E105" s="18">
        <v>27.344639999999998</v>
      </c>
      <c r="F105" s="18">
        <v>27.489619999999999</v>
      </c>
      <c r="G105" s="18">
        <v>26.01728</v>
      </c>
      <c r="H105" s="18">
        <v>28.73846</v>
      </c>
      <c r="I105" s="18">
        <v>32.944710000000001</v>
      </c>
      <c r="J105" s="18">
        <v>38.851370000000003</v>
      </c>
      <c r="K105" s="18">
        <v>43.86074</v>
      </c>
      <c r="L105" s="18">
        <v>48.312199999999997</v>
      </c>
      <c r="M105" s="18">
        <v>51.81429</v>
      </c>
      <c r="N105" s="18">
        <v>52.783900000000003</v>
      </c>
      <c r="O105" s="18">
        <v>51.170400000000001</v>
      </c>
      <c r="P105" s="18">
        <v>48.44903</v>
      </c>
      <c r="Q105" s="18">
        <v>48.290370000000003</v>
      </c>
      <c r="R105" s="18">
        <v>47.867600000000003</v>
      </c>
      <c r="S105" s="18">
        <v>49.4176</v>
      </c>
      <c r="T105" s="18">
        <v>55.935490000000001</v>
      </c>
      <c r="U105" s="18">
        <v>60.915950000000002</v>
      </c>
      <c r="V105" s="18">
        <v>58.957979999999999</v>
      </c>
      <c r="W105" s="18">
        <v>53.645809999999997</v>
      </c>
      <c r="X105" s="18">
        <v>45.101849999999999</v>
      </c>
      <c r="Y105" s="18">
        <v>36.523200000000003</v>
      </c>
      <c r="Z105" s="19">
        <f t="shared" si="6"/>
        <v>1026.4100700000001</v>
      </c>
      <c r="AA105" s="20">
        <v>1</v>
      </c>
      <c r="AB105" s="31">
        <f t="shared" si="7"/>
        <v>1026.4100700000001</v>
      </c>
    </row>
    <row r="106" spans="1:28" ht="15.75" x14ac:dyDescent="0.25">
      <c r="A106" s="17">
        <v>45017</v>
      </c>
      <c r="B106" s="18">
        <v>32.966990000000003</v>
      </c>
      <c r="C106" s="18">
        <v>29.743120000000001</v>
      </c>
      <c r="D106" s="18">
        <v>27.856159999999999</v>
      </c>
      <c r="E106" s="18">
        <v>26.911850000000001</v>
      </c>
      <c r="F106" s="18">
        <v>27.05518</v>
      </c>
      <c r="G106" s="18">
        <v>26.811579999999999</v>
      </c>
      <c r="H106" s="18">
        <v>29.180160000000001</v>
      </c>
      <c r="I106" s="18">
        <v>31.94829</v>
      </c>
      <c r="J106" s="18">
        <v>37.636740000000003</v>
      </c>
      <c r="K106" s="18">
        <v>43.02299</v>
      </c>
      <c r="L106" s="18">
        <v>47.697679999999998</v>
      </c>
      <c r="M106" s="18">
        <v>51.271030000000003</v>
      </c>
      <c r="N106" s="18">
        <v>52.30491</v>
      </c>
      <c r="O106" s="18">
        <v>50.914000000000001</v>
      </c>
      <c r="P106" s="18">
        <v>48.111379999999997</v>
      </c>
      <c r="Q106" s="18">
        <v>47.273650000000004</v>
      </c>
      <c r="R106" s="18">
        <v>46.586179999999999</v>
      </c>
      <c r="S106" s="18">
        <v>48.635300000000001</v>
      </c>
      <c r="T106" s="18">
        <v>55.177999999999997</v>
      </c>
      <c r="U106" s="18">
        <v>60.101900000000001</v>
      </c>
      <c r="V106" s="18">
        <v>58.166170000000001</v>
      </c>
      <c r="W106" s="18">
        <v>52.914319999999996</v>
      </c>
      <c r="X106" s="18">
        <v>44.467390000000002</v>
      </c>
      <c r="Y106" s="18">
        <v>35.986170000000001</v>
      </c>
      <c r="Z106" s="19">
        <f t="shared" si="6"/>
        <v>1012.7411399999999</v>
      </c>
      <c r="AA106" s="20">
        <v>0</v>
      </c>
      <c r="AB106" s="31">
        <f t="shared" si="7"/>
        <v>0</v>
      </c>
    </row>
    <row r="107" spans="1:28" ht="15.75" x14ac:dyDescent="0.25">
      <c r="A107" s="17">
        <v>45047</v>
      </c>
      <c r="B107" s="18">
        <v>33.316200000000002</v>
      </c>
      <c r="C107" s="18">
        <v>30.065999999999999</v>
      </c>
      <c r="D107" s="18">
        <v>28.163640000000001</v>
      </c>
      <c r="E107" s="18">
        <v>27.21162</v>
      </c>
      <c r="F107" s="18">
        <v>27.356120000000001</v>
      </c>
      <c r="G107" s="18">
        <v>26.475750000000001</v>
      </c>
      <c r="H107" s="18">
        <v>29.315349999999999</v>
      </c>
      <c r="I107" s="18">
        <v>32.947560000000003</v>
      </c>
      <c r="J107" s="18">
        <v>38.307510000000001</v>
      </c>
      <c r="K107" s="18">
        <v>43.617649999999998</v>
      </c>
      <c r="L107" s="18">
        <v>48.053159999999998</v>
      </c>
      <c r="M107" s="18">
        <v>51.547730000000001</v>
      </c>
      <c r="N107" s="18">
        <v>52.806809999999999</v>
      </c>
      <c r="O107" s="18">
        <v>51.38955</v>
      </c>
      <c r="P107" s="18">
        <v>48.688470000000002</v>
      </c>
      <c r="Q107" s="18">
        <v>47.780259999999998</v>
      </c>
      <c r="R107" s="18">
        <v>47.100119999999997</v>
      </c>
      <c r="S107" s="18">
        <v>48.847969999999997</v>
      </c>
      <c r="T107" s="18">
        <v>55.708570000000002</v>
      </c>
      <c r="U107" s="18">
        <v>60.67268</v>
      </c>
      <c r="V107" s="18">
        <v>58.721139999999998</v>
      </c>
      <c r="W107" s="18">
        <v>53.426409999999997</v>
      </c>
      <c r="X107" s="18">
        <v>44.910510000000002</v>
      </c>
      <c r="Y107" s="18">
        <v>36.360030000000002</v>
      </c>
      <c r="Z107" s="19">
        <f t="shared" si="6"/>
        <v>1022.7908100000001</v>
      </c>
      <c r="AA107" s="20">
        <v>2</v>
      </c>
      <c r="AB107" s="31">
        <f t="shared" si="7"/>
        <v>2045.5816200000002</v>
      </c>
    </row>
    <row r="108" spans="1:28" ht="15.75" x14ac:dyDescent="0.25">
      <c r="A108" s="17">
        <v>45078</v>
      </c>
      <c r="B108" s="18">
        <v>32.874639999999999</v>
      </c>
      <c r="C108" s="18">
        <v>29.65382</v>
      </c>
      <c r="D108" s="18">
        <v>27.768650000000001</v>
      </c>
      <c r="E108" s="18">
        <v>26.825230000000001</v>
      </c>
      <c r="F108" s="18">
        <v>26.968430000000001</v>
      </c>
      <c r="G108" s="18">
        <v>26.136700000000001</v>
      </c>
      <c r="H108" s="18">
        <v>28.841809999999999</v>
      </c>
      <c r="I108" s="18">
        <v>32.802970000000002</v>
      </c>
      <c r="J108" s="18">
        <v>37.510599999999997</v>
      </c>
      <c r="K108" s="18">
        <v>43.010109999999997</v>
      </c>
      <c r="L108" s="18">
        <v>47.464289999999998</v>
      </c>
      <c r="M108" s="18">
        <v>50.948009999999996</v>
      </c>
      <c r="N108" s="18">
        <v>52.398429999999998</v>
      </c>
      <c r="O108" s="18">
        <v>51.185699999999997</v>
      </c>
      <c r="P108" s="18">
        <v>48.468600000000002</v>
      </c>
      <c r="Q108" s="18">
        <v>47.016129999999997</v>
      </c>
      <c r="R108" s="18">
        <v>46.419820000000001</v>
      </c>
      <c r="S108" s="18">
        <v>47.792920000000002</v>
      </c>
      <c r="T108" s="18">
        <v>55.064630000000001</v>
      </c>
      <c r="U108" s="18">
        <v>59.983879999999999</v>
      </c>
      <c r="V108" s="18">
        <v>58.049979999999998</v>
      </c>
      <c r="W108" s="18">
        <v>52.803100000000001</v>
      </c>
      <c r="X108" s="18">
        <v>44.364159999999998</v>
      </c>
      <c r="Y108" s="18">
        <v>35.89096</v>
      </c>
      <c r="Z108" s="19">
        <f t="shared" si="6"/>
        <v>1010.2435699999999</v>
      </c>
      <c r="AA108" s="20">
        <v>2</v>
      </c>
      <c r="AB108" s="31">
        <f t="shared" si="7"/>
        <v>2020.4871399999997</v>
      </c>
    </row>
    <row r="109" spans="1:28" ht="15.75" x14ac:dyDescent="0.25">
      <c r="A109" s="17">
        <v>45108</v>
      </c>
      <c r="B109" s="18">
        <v>32.758450000000003</v>
      </c>
      <c r="C109" s="18">
        <v>29.541799999999999</v>
      </c>
      <c r="D109" s="18">
        <v>27.65906</v>
      </c>
      <c r="E109" s="18">
        <v>26.71686</v>
      </c>
      <c r="F109" s="18">
        <v>26.85988</v>
      </c>
      <c r="G109" s="18">
        <v>25.840610000000002</v>
      </c>
      <c r="H109" s="18">
        <v>28.36899</v>
      </c>
      <c r="I109" s="18">
        <v>31.98611</v>
      </c>
      <c r="J109" s="18">
        <v>37.265599999999999</v>
      </c>
      <c r="K109" s="18">
        <v>42.75994</v>
      </c>
      <c r="L109" s="18">
        <v>47.407940000000004</v>
      </c>
      <c r="M109" s="18">
        <v>50.734250000000003</v>
      </c>
      <c r="N109" s="18">
        <v>51.765039999999999</v>
      </c>
      <c r="O109" s="18">
        <v>50.08858</v>
      </c>
      <c r="P109" s="18">
        <v>47.831449999999997</v>
      </c>
      <c r="Q109" s="18">
        <v>47.063270000000003</v>
      </c>
      <c r="R109" s="18">
        <v>46.826839999999997</v>
      </c>
      <c r="S109" s="18">
        <v>48.549480000000003</v>
      </c>
      <c r="T109" s="18">
        <v>54.919759999999997</v>
      </c>
      <c r="U109" s="18">
        <v>59.832639999999998</v>
      </c>
      <c r="V109" s="18">
        <v>57.901240000000001</v>
      </c>
      <c r="W109" s="18">
        <v>52.661149999999999</v>
      </c>
      <c r="X109" s="18">
        <v>44.23312</v>
      </c>
      <c r="Y109" s="18">
        <v>35.770870000000002</v>
      </c>
      <c r="Z109" s="19">
        <f t="shared" si="6"/>
        <v>1005.34293</v>
      </c>
      <c r="AA109" s="20">
        <v>1</v>
      </c>
      <c r="AB109" s="31">
        <f t="shared" si="7"/>
        <v>1005.34293</v>
      </c>
    </row>
    <row r="110" spans="1:28" ht="15.75" x14ac:dyDescent="0.25">
      <c r="A110" s="17">
        <v>45139</v>
      </c>
      <c r="B110" s="18">
        <v>34.041890000000002</v>
      </c>
      <c r="C110" s="18">
        <v>30.729759999999999</v>
      </c>
      <c r="D110" s="18">
        <v>28.791139999999999</v>
      </c>
      <c r="E110" s="18">
        <v>27.820979999999999</v>
      </c>
      <c r="F110" s="18">
        <v>27.968240000000002</v>
      </c>
      <c r="G110" s="18">
        <v>27.346920000000001</v>
      </c>
      <c r="H110" s="18">
        <v>29.536259999999999</v>
      </c>
      <c r="I110" s="18">
        <v>33.195140000000002</v>
      </c>
      <c r="J110" s="18">
        <v>39.035339999999998</v>
      </c>
      <c r="K110" s="18">
        <v>44.677880000000002</v>
      </c>
      <c r="L110" s="18">
        <v>48.917090000000002</v>
      </c>
      <c r="M110" s="18">
        <v>52.572920000000003</v>
      </c>
      <c r="N110" s="18">
        <v>53.766150000000003</v>
      </c>
      <c r="O110" s="18">
        <v>52.222380000000001</v>
      </c>
      <c r="P110" s="18">
        <v>49.559660000000001</v>
      </c>
      <c r="Q110" s="18">
        <v>48.39188</v>
      </c>
      <c r="R110" s="18">
        <v>47.846879999999999</v>
      </c>
      <c r="S110" s="18">
        <v>50.37227</v>
      </c>
      <c r="T110" s="18">
        <v>56.860959999999999</v>
      </c>
      <c r="U110" s="18">
        <v>61.91966</v>
      </c>
      <c r="V110" s="18">
        <v>59.930929999999996</v>
      </c>
      <c r="W110" s="18">
        <v>54.535310000000003</v>
      </c>
      <c r="X110" s="18">
        <v>45.857129999999998</v>
      </c>
      <c r="Y110" s="18">
        <v>37.143720000000002</v>
      </c>
      <c r="Z110" s="19">
        <f t="shared" si="6"/>
        <v>1043.0404900000001</v>
      </c>
      <c r="AA110" s="20">
        <v>2</v>
      </c>
      <c r="AB110" s="31">
        <f t="shared" si="7"/>
        <v>2086.0809800000002</v>
      </c>
    </row>
    <row r="111" spans="1:28" ht="15.75" x14ac:dyDescent="0.25">
      <c r="A111" s="17">
        <v>45170</v>
      </c>
      <c r="B111" s="18">
        <v>33.926569999999998</v>
      </c>
      <c r="C111" s="18">
        <v>30.640450000000001</v>
      </c>
      <c r="D111" s="18">
        <v>28.71706</v>
      </c>
      <c r="E111" s="18">
        <v>27.75451</v>
      </c>
      <c r="F111" s="18">
        <v>27.90061</v>
      </c>
      <c r="G111" s="18">
        <v>27.141559999999998</v>
      </c>
      <c r="H111" s="18">
        <v>29.901440000000001</v>
      </c>
      <c r="I111" s="18">
        <v>33.396149999999999</v>
      </c>
      <c r="J111" s="18">
        <v>38.743099999999998</v>
      </c>
      <c r="K111" s="18">
        <v>44.025080000000003</v>
      </c>
      <c r="L111" s="18">
        <v>48.791049999999998</v>
      </c>
      <c r="M111" s="18">
        <v>52.279069999999997</v>
      </c>
      <c r="N111" s="18">
        <v>53.451630000000002</v>
      </c>
      <c r="O111" s="18">
        <v>51.933419999999998</v>
      </c>
      <c r="P111" s="18">
        <v>49.642589999999998</v>
      </c>
      <c r="Q111" s="18">
        <v>48.418419999999998</v>
      </c>
      <c r="R111" s="18">
        <v>48.081600000000002</v>
      </c>
      <c r="S111" s="18">
        <v>49.498570000000001</v>
      </c>
      <c r="T111" s="18">
        <v>56.56644</v>
      </c>
      <c r="U111" s="18">
        <v>61.585419999999999</v>
      </c>
      <c r="V111" s="18">
        <v>59.612310000000001</v>
      </c>
      <c r="W111" s="18">
        <v>54.259059999999998</v>
      </c>
      <c r="X111" s="18">
        <v>45.649030000000003</v>
      </c>
      <c r="Y111" s="18">
        <v>37.004040000000003</v>
      </c>
      <c r="Z111" s="19">
        <f t="shared" si="6"/>
        <v>1038.9191799999999</v>
      </c>
      <c r="AA111" s="20">
        <v>0</v>
      </c>
      <c r="AB111" s="31">
        <f t="shared" si="7"/>
        <v>0</v>
      </c>
    </row>
    <row r="112" spans="1:28" ht="15.75" x14ac:dyDescent="0.25">
      <c r="A112" s="17">
        <v>45200</v>
      </c>
      <c r="B112" s="18">
        <v>34.245289999999997</v>
      </c>
      <c r="C112" s="18">
        <v>30.93496</v>
      </c>
      <c r="D112" s="18">
        <v>28.997399999999999</v>
      </c>
      <c r="E112" s="18">
        <v>28.027760000000001</v>
      </c>
      <c r="F112" s="18">
        <v>28.174939999999999</v>
      </c>
      <c r="G112" s="18">
        <v>27.062349999999999</v>
      </c>
      <c r="H112" s="18">
        <v>29.920909999999999</v>
      </c>
      <c r="I112" s="18">
        <v>33.917920000000002</v>
      </c>
      <c r="J112" s="18">
        <v>39.732370000000003</v>
      </c>
      <c r="K112" s="18">
        <v>44.778709999999997</v>
      </c>
      <c r="L112" s="18">
        <v>49.220739999999999</v>
      </c>
      <c r="M112" s="18">
        <v>52.823599999999999</v>
      </c>
      <c r="N112" s="18">
        <v>53.883620000000001</v>
      </c>
      <c r="O112" s="18">
        <v>52.78078</v>
      </c>
      <c r="P112" s="18">
        <v>50.46011</v>
      </c>
      <c r="Q112" s="18">
        <v>49.230829999999997</v>
      </c>
      <c r="R112" s="18">
        <v>48.387529999999998</v>
      </c>
      <c r="S112" s="18">
        <v>49.786270000000002</v>
      </c>
      <c r="T112" s="18">
        <v>57.051960000000001</v>
      </c>
      <c r="U112" s="18">
        <v>62.107909999999997</v>
      </c>
      <c r="V112" s="18">
        <v>60.120269999999998</v>
      </c>
      <c r="W112" s="18">
        <v>54.72757</v>
      </c>
      <c r="X112" s="18">
        <v>46.054110000000001</v>
      </c>
      <c r="Y112" s="18">
        <v>37.34543</v>
      </c>
      <c r="Z112" s="19">
        <f t="shared" si="6"/>
        <v>1049.77334</v>
      </c>
      <c r="AA112" s="20">
        <v>1</v>
      </c>
      <c r="AB112" s="31">
        <f t="shared" si="7"/>
        <v>1049.77334</v>
      </c>
    </row>
    <row r="113" spans="1:32" ht="15.75" x14ac:dyDescent="0.25">
      <c r="A113" s="17">
        <v>45231</v>
      </c>
      <c r="B113" s="18">
        <v>34.235349999999997</v>
      </c>
      <c r="C113" s="18">
        <v>30.930230000000002</v>
      </c>
      <c r="D113" s="18">
        <v>28.995699999999999</v>
      </c>
      <c r="E113" s="18">
        <v>28.02759</v>
      </c>
      <c r="F113" s="18">
        <v>28.17454</v>
      </c>
      <c r="G113" s="18">
        <v>27.03866</v>
      </c>
      <c r="H113" s="18">
        <v>29.901150000000001</v>
      </c>
      <c r="I113" s="18">
        <v>34.139650000000003</v>
      </c>
      <c r="J113" s="18">
        <v>39.358910000000002</v>
      </c>
      <c r="K113" s="18">
        <v>44.920140000000004</v>
      </c>
      <c r="L113" s="18">
        <v>49.681170000000002</v>
      </c>
      <c r="M113" s="18">
        <v>52.860030000000002</v>
      </c>
      <c r="N113" s="18">
        <v>54.1937</v>
      </c>
      <c r="O113" s="18">
        <v>52.835549999999998</v>
      </c>
      <c r="P113" s="18">
        <v>49.947470000000003</v>
      </c>
      <c r="Q113" s="18">
        <v>48.98039</v>
      </c>
      <c r="R113" s="18">
        <v>48.172690000000003</v>
      </c>
      <c r="S113" s="18">
        <v>50.203980000000001</v>
      </c>
      <c r="T113" s="18">
        <v>57.0062</v>
      </c>
      <c r="U113" s="18">
        <v>62.054209999999998</v>
      </c>
      <c r="V113" s="18">
        <v>60.069690000000001</v>
      </c>
      <c r="W113" s="18">
        <v>54.685459999999999</v>
      </c>
      <c r="X113" s="18">
        <v>46.02563</v>
      </c>
      <c r="Y113" s="18">
        <v>37.330629999999999</v>
      </c>
      <c r="Z113" s="19">
        <f t="shared" si="6"/>
        <v>1049.76872</v>
      </c>
      <c r="AA113" s="20">
        <v>2</v>
      </c>
      <c r="AB113" s="31">
        <f t="shared" si="7"/>
        <v>2099.5374400000001</v>
      </c>
    </row>
    <row r="114" spans="1:32" ht="16.5" thickBot="1" x14ac:dyDescent="0.3">
      <c r="A114" s="22">
        <v>45261</v>
      </c>
      <c r="B114" s="23">
        <v>33.91198</v>
      </c>
      <c r="C114" s="23">
        <v>30.616589999999999</v>
      </c>
      <c r="D114" s="23">
        <v>28.68777</v>
      </c>
      <c r="E114" s="23">
        <v>27.722519999999999</v>
      </c>
      <c r="F114" s="23">
        <v>27.869029999999999</v>
      </c>
      <c r="G114" s="23">
        <v>26.99417</v>
      </c>
      <c r="H114" s="23">
        <v>29.916119999999999</v>
      </c>
      <c r="I114" s="23">
        <v>33.702829999999999</v>
      </c>
      <c r="J114" s="23">
        <v>39.389069999999997</v>
      </c>
      <c r="K114" s="23">
        <v>44.688870000000001</v>
      </c>
      <c r="L114" s="23">
        <v>48.859349999999999</v>
      </c>
      <c r="M114" s="23">
        <v>52.544919999999998</v>
      </c>
      <c r="N114" s="23">
        <v>53.89593</v>
      </c>
      <c r="O114" s="23">
        <v>52.550460000000001</v>
      </c>
      <c r="P114" s="23">
        <v>49.78416</v>
      </c>
      <c r="Q114" s="23">
        <v>48.423540000000003</v>
      </c>
      <c r="R114" s="23">
        <v>47.649709999999999</v>
      </c>
      <c r="S114" s="23">
        <v>49.494790000000002</v>
      </c>
      <c r="T114" s="23">
        <v>56.615699999999997</v>
      </c>
      <c r="U114" s="23">
        <v>61.648829999999997</v>
      </c>
      <c r="V114" s="23">
        <v>59.670160000000003</v>
      </c>
      <c r="W114" s="23">
        <v>54.3018</v>
      </c>
      <c r="X114" s="23">
        <v>45.667499999999997</v>
      </c>
      <c r="Y114" s="23">
        <v>36.998130000000003</v>
      </c>
      <c r="Z114" s="24">
        <f t="shared" si="6"/>
        <v>1041.60393</v>
      </c>
      <c r="AA114" s="25">
        <v>1</v>
      </c>
      <c r="AB114" s="26">
        <f t="shared" si="7"/>
        <v>1041.60393</v>
      </c>
    </row>
    <row r="115" spans="1:32" ht="15.75" thickBot="1" x14ac:dyDescent="0.25">
      <c r="B115" s="40"/>
    </row>
    <row r="116" spans="1:32" ht="16.5" thickBot="1" x14ac:dyDescent="0.3">
      <c r="A116" s="5" t="s">
        <v>33</v>
      </c>
      <c r="E116" s="35"/>
    </row>
    <row r="117" spans="1:32" ht="15.75" thickBot="1" x14ac:dyDescent="0.25">
      <c r="B117" s="40"/>
    </row>
    <row r="118" spans="1:32" ht="15.95" customHeight="1" thickBot="1" x14ac:dyDescent="0.25">
      <c r="A118" s="9" t="s">
        <v>3</v>
      </c>
      <c r="B118" s="10" t="s">
        <v>4</v>
      </c>
      <c r="C118" s="10" t="s">
        <v>5</v>
      </c>
      <c r="D118" s="10" t="s">
        <v>6</v>
      </c>
      <c r="E118" s="10" t="s">
        <v>7</v>
      </c>
      <c r="F118" s="10" t="s">
        <v>8</v>
      </c>
      <c r="G118" s="10" t="s">
        <v>9</v>
      </c>
      <c r="H118" s="10" t="s">
        <v>10</v>
      </c>
      <c r="I118" s="10" t="s">
        <v>11</v>
      </c>
      <c r="J118" s="10" t="s">
        <v>12</v>
      </c>
      <c r="K118" s="10" t="s">
        <v>13</v>
      </c>
      <c r="L118" s="10" t="s">
        <v>14</v>
      </c>
      <c r="M118" s="10" t="s">
        <v>15</v>
      </c>
      <c r="N118" s="10" t="s">
        <v>16</v>
      </c>
      <c r="O118" s="10" t="s">
        <v>17</v>
      </c>
      <c r="P118" s="10" t="s">
        <v>18</v>
      </c>
      <c r="Q118" s="10" t="s">
        <v>19</v>
      </c>
      <c r="R118" s="10" t="s">
        <v>20</v>
      </c>
      <c r="S118" s="10" t="s">
        <v>21</v>
      </c>
      <c r="T118" s="10" t="s">
        <v>22</v>
      </c>
      <c r="U118" s="10" t="s">
        <v>23</v>
      </c>
      <c r="V118" s="10" t="s">
        <v>24</v>
      </c>
      <c r="W118" s="10" t="s">
        <v>25</v>
      </c>
      <c r="X118" s="10" t="s">
        <v>26</v>
      </c>
      <c r="Y118" s="10" t="s">
        <v>27</v>
      </c>
      <c r="Z118" s="10" t="s">
        <v>28</v>
      </c>
      <c r="AA118" s="10" t="s">
        <v>29</v>
      </c>
      <c r="AB118" s="11"/>
      <c r="AE118" s="41"/>
      <c r="AF118" s="41"/>
    </row>
    <row r="119" spans="1:32" ht="15.75" x14ac:dyDescent="0.25">
      <c r="A119" s="12">
        <v>44562</v>
      </c>
      <c r="B119" s="13">
        <f>+B7*$AA7+B35*$AA35+B63*$AA63+B91*$AA91</f>
        <v>589.65219999999999</v>
      </c>
      <c r="C119" s="13">
        <f t="shared" ref="C119:Y130" si="8">+C7*$AA7+C35*$AA35+C63*$AA63+C91*$AA91</f>
        <v>501.32627000000002</v>
      </c>
      <c r="D119" s="13">
        <f t="shared" si="8"/>
        <v>454.64513999999997</v>
      </c>
      <c r="E119" s="13">
        <f t="shared" si="8"/>
        <v>433.92012999999997</v>
      </c>
      <c r="F119" s="13">
        <f t="shared" si="8"/>
        <v>456.3322</v>
      </c>
      <c r="G119" s="13">
        <f t="shared" si="8"/>
        <v>511.63984999999997</v>
      </c>
      <c r="H119" s="13">
        <f t="shared" si="8"/>
        <v>662.81513000000007</v>
      </c>
      <c r="I119" s="13">
        <f t="shared" si="8"/>
        <v>787.56938000000002</v>
      </c>
      <c r="J119" s="13">
        <f t="shared" si="8"/>
        <v>979.85416000000009</v>
      </c>
      <c r="K119" s="13">
        <f t="shared" si="8"/>
        <v>1103.8251399999999</v>
      </c>
      <c r="L119" s="13">
        <f t="shared" si="8"/>
        <v>1225.3593799999999</v>
      </c>
      <c r="M119" s="13">
        <f t="shared" si="8"/>
        <v>1321.0577900000001</v>
      </c>
      <c r="N119" s="13">
        <f t="shared" si="8"/>
        <v>1291.1604</v>
      </c>
      <c r="O119" s="13">
        <f t="shared" si="8"/>
        <v>1265.6095399999999</v>
      </c>
      <c r="P119" s="13">
        <f t="shared" si="8"/>
        <v>1279.76683</v>
      </c>
      <c r="Q119" s="13">
        <f t="shared" si="8"/>
        <v>1281.8200499999998</v>
      </c>
      <c r="R119" s="13">
        <f t="shared" si="8"/>
        <v>1262.63573</v>
      </c>
      <c r="S119" s="13">
        <f t="shared" si="8"/>
        <v>1254.4427299999998</v>
      </c>
      <c r="T119" s="13">
        <f t="shared" si="8"/>
        <v>1359.4946</v>
      </c>
      <c r="U119" s="13">
        <f t="shared" si="8"/>
        <v>1442.4176500000001</v>
      </c>
      <c r="V119" s="13">
        <f t="shared" si="8"/>
        <v>1353.1057399999997</v>
      </c>
      <c r="W119" s="13">
        <f t="shared" si="8"/>
        <v>1222.8226299999999</v>
      </c>
      <c r="X119" s="13">
        <f t="shared" si="8"/>
        <v>992.24238000000003</v>
      </c>
      <c r="Y119" s="13">
        <f t="shared" si="8"/>
        <v>755.97317999999996</v>
      </c>
      <c r="Z119" s="14">
        <f>SUM(B119:Y119)</f>
        <v>23789.488229999999</v>
      </c>
      <c r="AA119" s="15">
        <v>31</v>
      </c>
      <c r="AB119" s="16">
        <f>+AB7+AB35+AB63+AB91</f>
        <v>23789.488229999995</v>
      </c>
      <c r="AC119" s="8">
        <f>+Z119-AB119</f>
        <v>0</v>
      </c>
      <c r="AD119" s="8"/>
      <c r="AE119" s="42"/>
      <c r="AF119" s="43"/>
    </row>
    <row r="120" spans="1:32" ht="15.75" x14ac:dyDescent="0.25">
      <c r="A120" s="17">
        <v>44593</v>
      </c>
      <c r="B120" s="18">
        <f t="shared" ref="B120:Q135" si="9">+B8*$AA8+B36*$AA36+B64*$AA64+B92*$AA92</f>
        <v>552.17615999999998</v>
      </c>
      <c r="C120" s="18">
        <f t="shared" si="9"/>
        <v>475.68243999999999</v>
      </c>
      <c r="D120" s="18">
        <f t="shared" si="9"/>
        <v>437.37148000000002</v>
      </c>
      <c r="E120" s="18">
        <f t="shared" si="9"/>
        <v>424.63796000000002</v>
      </c>
      <c r="F120" s="18">
        <f t="shared" si="9"/>
        <v>460.90131999999994</v>
      </c>
      <c r="G120" s="18">
        <f t="shared" si="9"/>
        <v>562.45323999999994</v>
      </c>
      <c r="H120" s="18">
        <f t="shared" si="9"/>
        <v>726.85464000000002</v>
      </c>
      <c r="I120" s="18">
        <f t="shared" si="9"/>
        <v>814.25324000000001</v>
      </c>
      <c r="J120" s="18">
        <f t="shared" si="9"/>
        <v>980.45048000000008</v>
      </c>
      <c r="K120" s="18">
        <f t="shared" si="9"/>
        <v>1080.71128</v>
      </c>
      <c r="L120" s="18">
        <f t="shared" si="9"/>
        <v>1200.9228000000001</v>
      </c>
      <c r="M120" s="18">
        <f t="shared" si="9"/>
        <v>1275.4751999999999</v>
      </c>
      <c r="N120" s="18">
        <f t="shared" si="9"/>
        <v>1224.4429600000001</v>
      </c>
      <c r="O120" s="18">
        <f t="shared" si="9"/>
        <v>1208.77304</v>
      </c>
      <c r="P120" s="18">
        <f t="shared" si="9"/>
        <v>1233.01064</v>
      </c>
      <c r="Q120" s="18">
        <f t="shared" si="9"/>
        <v>1248.74704</v>
      </c>
      <c r="R120" s="18">
        <f t="shared" si="8"/>
        <v>1232.1793599999999</v>
      </c>
      <c r="S120" s="18">
        <f t="shared" si="8"/>
        <v>1203.5660799999998</v>
      </c>
      <c r="T120" s="18">
        <f t="shared" si="8"/>
        <v>1278.7431199999999</v>
      </c>
      <c r="U120" s="18">
        <f t="shared" si="8"/>
        <v>1373.6299199999999</v>
      </c>
      <c r="V120" s="18">
        <f t="shared" si="8"/>
        <v>1284.6975199999999</v>
      </c>
      <c r="W120" s="18">
        <f t="shared" si="8"/>
        <v>1152.56492</v>
      </c>
      <c r="X120" s="18">
        <f t="shared" si="8"/>
        <v>932.3023199999999</v>
      </c>
      <c r="Y120" s="18">
        <f t="shared" si="8"/>
        <v>707.11171999999999</v>
      </c>
      <c r="Z120" s="19">
        <f>SUM(B120:Y120)</f>
        <v>23071.658880000003</v>
      </c>
      <c r="AA120" s="20">
        <v>28</v>
      </c>
      <c r="AB120" s="21">
        <f t="shared" ref="AB120:AB142" si="10">+AB8+AB36+AB64+AB92</f>
        <v>23071.658879999995</v>
      </c>
      <c r="AC120" s="8">
        <f t="shared" ref="AC120:AC142" si="11">+Z120-AB120</f>
        <v>0</v>
      </c>
      <c r="AD120" s="8"/>
      <c r="AE120" s="42"/>
      <c r="AF120" s="43"/>
    </row>
    <row r="121" spans="1:32" ht="15.75" x14ac:dyDescent="0.25">
      <c r="A121" s="17">
        <v>44621</v>
      </c>
      <c r="B121" s="18">
        <f t="shared" si="9"/>
        <v>595.16476999999998</v>
      </c>
      <c r="C121" s="18">
        <f t="shared" si="8"/>
        <v>513.15917999999999</v>
      </c>
      <c r="D121" s="18">
        <f t="shared" si="8"/>
        <v>470.46900999999997</v>
      </c>
      <c r="E121" s="18">
        <f t="shared" si="8"/>
        <v>450.83212000000003</v>
      </c>
      <c r="F121" s="18">
        <f t="shared" si="8"/>
        <v>486.95165000000003</v>
      </c>
      <c r="G121" s="18">
        <f t="shared" si="8"/>
        <v>576.03969999999993</v>
      </c>
      <c r="H121" s="18">
        <f t="shared" si="8"/>
        <v>741.35101999999995</v>
      </c>
      <c r="I121" s="18">
        <f t="shared" si="8"/>
        <v>877.57990999999993</v>
      </c>
      <c r="J121" s="18">
        <f t="shared" si="8"/>
        <v>1065.7255300000002</v>
      </c>
      <c r="K121" s="18">
        <f t="shared" si="8"/>
        <v>1185.89671</v>
      </c>
      <c r="L121" s="18">
        <f t="shared" si="8"/>
        <v>1309.07662</v>
      </c>
      <c r="M121" s="18">
        <f t="shared" si="8"/>
        <v>1390.3038700000002</v>
      </c>
      <c r="N121" s="18">
        <f t="shared" si="8"/>
        <v>1336.2586799999999</v>
      </c>
      <c r="O121" s="18">
        <f t="shared" si="8"/>
        <v>1305.59707</v>
      </c>
      <c r="P121" s="18">
        <f t="shared" si="8"/>
        <v>1332.5175299999999</v>
      </c>
      <c r="Q121" s="18">
        <f t="shared" si="8"/>
        <v>1362.9831899999999</v>
      </c>
      <c r="R121" s="18">
        <f t="shared" si="8"/>
        <v>1346.5063999999998</v>
      </c>
      <c r="S121" s="18">
        <f t="shared" si="8"/>
        <v>1320.7257799999998</v>
      </c>
      <c r="T121" s="18">
        <f t="shared" si="8"/>
        <v>1381.6962799999999</v>
      </c>
      <c r="U121" s="18">
        <f t="shared" si="8"/>
        <v>1483.32464</v>
      </c>
      <c r="V121" s="18">
        <f t="shared" si="8"/>
        <v>1392.4726099999998</v>
      </c>
      <c r="W121" s="18">
        <f t="shared" si="8"/>
        <v>1243.68985</v>
      </c>
      <c r="X121" s="18">
        <f t="shared" si="8"/>
        <v>1008.0591499999999</v>
      </c>
      <c r="Y121" s="18">
        <f t="shared" si="8"/>
        <v>763.4778500000001</v>
      </c>
      <c r="Z121" s="19">
        <f t="shared" ref="Z121:Z130" si="12">SUM(B121:Y121)</f>
        <v>24939.859119999997</v>
      </c>
      <c r="AA121" s="20">
        <v>31</v>
      </c>
      <c r="AB121" s="21">
        <f t="shared" si="10"/>
        <v>24939.859120000001</v>
      </c>
      <c r="AC121" s="8">
        <f t="shared" si="11"/>
        <v>0</v>
      </c>
      <c r="AD121" s="8"/>
      <c r="AE121" s="42"/>
      <c r="AF121" s="43"/>
    </row>
    <row r="122" spans="1:32" ht="15.75" x14ac:dyDescent="0.25">
      <c r="A122" s="17">
        <v>44652</v>
      </c>
      <c r="B122" s="18">
        <f t="shared" si="9"/>
        <v>564.02692000000002</v>
      </c>
      <c r="C122" s="18">
        <f t="shared" si="8"/>
        <v>484.05872999999997</v>
      </c>
      <c r="D122" s="18">
        <f t="shared" si="8"/>
        <v>440.66782999999998</v>
      </c>
      <c r="E122" s="18">
        <f t="shared" si="8"/>
        <v>423.774</v>
      </c>
      <c r="F122" s="18">
        <f t="shared" si="8"/>
        <v>453.77392000000003</v>
      </c>
      <c r="G122" s="18">
        <f t="shared" si="8"/>
        <v>547.32492999999999</v>
      </c>
      <c r="H122" s="18">
        <f t="shared" si="8"/>
        <v>695.46393999999998</v>
      </c>
      <c r="I122" s="18">
        <f t="shared" si="8"/>
        <v>799.96804999999995</v>
      </c>
      <c r="J122" s="18">
        <f t="shared" si="8"/>
        <v>975.32012999999995</v>
      </c>
      <c r="K122" s="18">
        <f t="shared" si="8"/>
        <v>1105.92498</v>
      </c>
      <c r="L122" s="18">
        <f t="shared" si="8"/>
        <v>1227.2248000000002</v>
      </c>
      <c r="M122" s="18">
        <f t="shared" si="8"/>
        <v>1310.03475</v>
      </c>
      <c r="N122" s="18">
        <f t="shared" si="8"/>
        <v>1265.17488</v>
      </c>
      <c r="O122" s="18">
        <f t="shared" si="8"/>
        <v>1233.39636</v>
      </c>
      <c r="P122" s="18">
        <f t="shared" si="8"/>
        <v>1238.4849400000001</v>
      </c>
      <c r="Q122" s="18">
        <f t="shared" si="8"/>
        <v>1244.47678</v>
      </c>
      <c r="R122" s="18">
        <f t="shared" si="8"/>
        <v>1226.3304900000001</v>
      </c>
      <c r="S122" s="18">
        <f t="shared" si="8"/>
        <v>1233.57906</v>
      </c>
      <c r="T122" s="18">
        <f t="shared" si="8"/>
        <v>1338.9927499999999</v>
      </c>
      <c r="U122" s="18">
        <f t="shared" si="8"/>
        <v>1401.6919499999999</v>
      </c>
      <c r="V122" s="18">
        <f t="shared" si="8"/>
        <v>1317.5291400000001</v>
      </c>
      <c r="W122" s="18">
        <f t="shared" si="8"/>
        <v>1175.4392499999999</v>
      </c>
      <c r="X122" s="18">
        <f t="shared" si="8"/>
        <v>950.35382000000004</v>
      </c>
      <c r="Y122" s="18">
        <f t="shared" si="8"/>
        <v>720.76859000000002</v>
      </c>
      <c r="Z122" s="19">
        <f t="shared" si="12"/>
        <v>23373.780990000003</v>
      </c>
      <c r="AA122" s="20">
        <v>30</v>
      </c>
      <c r="AB122" s="21">
        <f t="shared" si="10"/>
        <v>23373.780989999999</v>
      </c>
      <c r="AC122" s="8">
        <f t="shared" si="11"/>
        <v>0</v>
      </c>
      <c r="AD122" s="8"/>
      <c r="AE122" s="42"/>
      <c r="AF122" s="43"/>
    </row>
    <row r="123" spans="1:32" ht="15.75" x14ac:dyDescent="0.25">
      <c r="A123" s="17">
        <v>44682</v>
      </c>
      <c r="B123" s="18">
        <f t="shared" si="9"/>
        <v>520.70726999999999</v>
      </c>
      <c r="C123" s="18">
        <f t="shared" si="8"/>
        <v>444.58419999999995</v>
      </c>
      <c r="D123" s="18">
        <f t="shared" si="8"/>
        <v>402.09235999999999</v>
      </c>
      <c r="E123" s="18">
        <f t="shared" si="8"/>
        <v>385.72746000000006</v>
      </c>
      <c r="F123" s="18">
        <f t="shared" si="8"/>
        <v>419.25115000000005</v>
      </c>
      <c r="G123" s="18">
        <f t="shared" si="8"/>
        <v>486.97793000000007</v>
      </c>
      <c r="H123" s="18">
        <f t="shared" si="8"/>
        <v>659.05738000000008</v>
      </c>
      <c r="I123" s="18">
        <f t="shared" si="8"/>
        <v>790.52030000000002</v>
      </c>
      <c r="J123" s="18">
        <f t="shared" si="8"/>
        <v>949.48466000000008</v>
      </c>
      <c r="K123" s="18">
        <f t="shared" si="8"/>
        <v>1069.9783499999999</v>
      </c>
      <c r="L123" s="18">
        <f t="shared" si="8"/>
        <v>1178.2634399999999</v>
      </c>
      <c r="M123" s="18">
        <f t="shared" si="8"/>
        <v>1250.4825999999998</v>
      </c>
      <c r="N123" s="18">
        <f t="shared" si="8"/>
        <v>1208.5180600000001</v>
      </c>
      <c r="O123" s="18">
        <f t="shared" si="8"/>
        <v>1177.6139499999999</v>
      </c>
      <c r="P123" s="18">
        <f t="shared" si="8"/>
        <v>1192.4643100000001</v>
      </c>
      <c r="Q123" s="18">
        <f t="shared" si="8"/>
        <v>1195.9846600000001</v>
      </c>
      <c r="R123" s="18">
        <f t="shared" si="8"/>
        <v>1181.67518</v>
      </c>
      <c r="S123" s="18">
        <f t="shared" si="8"/>
        <v>1186.9398700000002</v>
      </c>
      <c r="T123" s="18">
        <f t="shared" si="8"/>
        <v>1297.9428600000001</v>
      </c>
      <c r="U123" s="18">
        <f t="shared" si="8"/>
        <v>1361.42037</v>
      </c>
      <c r="V123" s="18">
        <f t="shared" si="8"/>
        <v>1278.2112300000001</v>
      </c>
      <c r="W123" s="18">
        <f t="shared" si="8"/>
        <v>1133.8776799999998</v>
      </c>
      <c r="X123" s="18">
        <f t="shared" si="8"/>
        <v>903.28913</v>
      </c>
      <c r="Y123" s="18">
        <f t="shared" si="8"/>
        <v>674.35345999999993</v>
      </c>
      <c r="Z123" s="19">
        <f t="shared" si="12"/>
        <v>22349.417860000001</v>
      </c>
      <c r="AA123" s="20">
        <v>31</v>
      </c>
      <c r="AB123" s="21">
        <f t="shared" si="10"/>
        <v>22349.417860000001</v>
      </c>
      <c r="AC123" s="8">
        <f t="shared" si="11"/>
        <v>0</v>
      </c>
      <c r="AD123" s="8"/>
      <c r="AE123" s="42"/>
      <c r="AF123" s="43"/>
    </row>
    <row r="124" spans="1:32" ht="15.75" x14ac:dyDescent="0.25">
      <c r="A124" s="17">
        <v>44713</v>
      </c>
      <c r="B124" s="18">
        <f t="shared" si="9"/>
        <v>483.90755999999999</v>
      </c>
      <c r="C124" s="18">
        <f t="shared" si="8"/>
        <v>405.34721999999999</v>
      </c>
      <c r="D124" s="18">
        <f t="shared" si="8"/>
        <v>363.78211999999996</v>
      </c>
      <c r="E124" s="18">
        <f t="shared" si="8"/>
        <v>348.32954000000001</v>
      </c>
      <c r="F124" s="18">
        <f t="shared" si="8"/>
        <v>375.69532000000004</v>
      </c>
      <c r="G124" s="18">
        <f t="shared" si="8"/>
        <v>412.33051999999998</v>
      </c>
      <c r="H124" s="18">
        <f t="shared" si="8"/>
        <v>572.19623999999999</v>
      </c>
      <c r="I124" s="18">
        <f t="shared" si="8"/>
        <v>722.36221999999987</v>
      </c>
      <c r="J124" s="18">
        <f t="shared" si="8"/>
        <v>866.91884000000005</v>
      </c>
      <c r="K124" s="18">
        <f t="shared" si="8"/>
        <v>996.19863999999995</v>
      </c>
      <c r="L124" s="18">
        <f t="shared" si="8"/>
        <v>1105.05296</v>
      </c>
      <c r="M124" s="18">
        <f t="shared" si="8"/>
        <v>1179.53712</v>
      </c>
      <c r="N124" s="18">
        <f t="shared" si="8"/>
        <v>1153.4623199999999</v>
      </c>
      <c r="O124" s="18">
        <f t="shared" si="8"/>
        <v>1127.11094</v>
      </c>
      <c r="P124" s="18">
        <f t="shared" si="8"/>
        <v>1144.0517</v>
      </c>
      <c r="Q124" s="18">
        <f t="shared" si="8"/>
        <v>1131.1716000000001</v>
      </c>
      <c r="R124" s="18">
        <f t="shared" si="8"/>
        <v>1112.4116199999999</v>
      </c>
      <c r="S124" s="18">
        <f t="shared" si="8"/>
        <v>1095.26622</v>
      </c>
      <c r="T124" s="18">
        <f t="shared" si="8"/>
        <v>1186.4926799999998</v>
      </c>
      <c r="U124" s="18">
        <f t="shared" si="8"/>
        <v>1270.6167199999998</v>
      </c>
      <c r="V124" s="18">
        <f t="shared" si="8"/>
        <v>1193.74818</v>
      </c>
      <c r="W124" s="18">
        <f t="shared" si="8"/>
        <v>1062.3479</v>
      </c>
      <c r="X124" s="18">
        <f t="shared" si="8"/>
        <v>852.42974000000004</v>
      </c>
      <c r="Y124" s="18">
        <f t="shared" si="8"/>
        <v>637.08735999999999</v>
      </c>
      <c r="Z124" s="19">
        <f t="shared" si="12"/>
        <v>20797.85528</v>
      </c>
      <c r="AA124" s="20">
        <v>30</v>
      </c>
      <c r="AB124" s="21">
        <f t="shared" si="10"/>
        <v>20797.85528</v>
      </c>
      <c r="AC124" s="8">
        <f t="shared" si="11"/>
        <v>0</v>
      </c>
      <c r="AD124" s="8"/>
      <c r="AE124" s="42"/>
      <c r="AF124" s="43"/>
    </row>
    <row r="125" spans="1:32" ht="15.75" x14ac:dyDescent="0.25">
      <c r="A125" s="17">
        <v>44743</v>
      </c>
      <c r="B125" s="18">
        <f t="shared" si="9"/>
        <v>510.87871000000001</v>
      </c>
      <c r="C125" s="18">
        <f t="shared" si="8"/>
        <v>433.35735999999997</v>
      </c>
      <c r="D125" s="18">
        <f t="shared" si="8"/>
        <v>390.62886000000003</v>
      </c>
      <c r="E125" s="18">
        <f t="shared" si="8"/>
        <v>372.04821000000004</v>
      </c>
      <c r="F125" s="18">
        <f t="shared" si="8"/>
        <v>400.57087000000001</v>
      </c>
      <c r="G125" s="18">
        <f t="shared" si="8"/>
        <v>456.23376999999994</v>
      </c>
      <c r="H125" s="18">
        <f t="shared" si="8"/>
        <v>597.95631000000003</v>
      </c>
      <c r="I125" s="18">
        <f t="shared" si="8"/>
        <v>729.69492999999989</v>
      </c>
      <c r="J125" s="18">
        <f t="shared" si="8"/>
        <v>894.76249000000007</v>
      </c>
      <c r="K125" s="18">
        <f t="shared" si="8"/>
        <v>1030.4224100000001</v>
      </c>
      <c r="L125" s="18">
        <f t="shared" si="8"/>
        <v>1149.7326799999998</v>
      </c>
      <c r="M125" s="18">
        <f t="shared" si="8"/>
        <v>1214.0833600000001</v>
      </c>
      <c r="N125" s="18">
        <f t="shared" si="8"/>
        <v>1168.0877</v>
      </c>
      <c r="O125" s="18">
        <f t="shared" si="8"/>
        <v>1126.8681300000001</v>
      </c>
      <c r="P125" s="18">
        <f t="shared" si="8"/>
        <v>1151.8881699999999</v>
      </c>
      <c r="Q125" s="18">
        <f t="shared" si="8"/>
        <v>1159.8585899999998</v>
      </c>
      <c r="R125" s="18">
        <f t="shared" si="8"/>
        <v>1155.65978</v>
      </c>
      <c r="S125" s="18">
        <f t="shared" si="8"/>
        <v>1143.6888200000001</v>
      </c>
      <c r="T125" s="18">
        <f t="shared" si="8"/>
        <v>1205.9816600000001</v>
      </c>
      <c r="U125" s="18">
        <f t="shared" si="8"/>
        <v>1321.43307</v>
      </c>
      <c r="V125" s="18">
        <f t="shared" si="8"/>
        <v>1245.4932800000001</v>
      </c>
      <c r="W125" s="18">
        <f t="shared" si="8"/>
        <v>1110.4814799999999</v>
      </c>
      <c r="X125" s="18">
        <f t="shared" si="8"/>
        <v>886.52883000000008</v>
      </c>
      <c r="Y125" s="18">
        <f t="shared" si="8"/>
        <v>663.12437000000011</v>
      </c>
      <c r="Z125" s="19">
        <f t="shared" si="12"/>
        <v>21519.463839999997</v>
      </c>
      <c r="AA125" s="20">
        <v>31</v>
      </c>
      <c r="AB125" s="21">
        <f t="shared" si="10"/>
        <v>21519.463840000004</v>
      </c>
      <c r="AC125" s="8">
        <f t="shared" si="11"/>
        <v>0</v>
      </c>
      <c r="AD125" s="8"/>
      <c r="AE125" s="42"/>
      <c r="AF125" s="43"/>
    </row>
    <row r="126" spans="1:32" ht="15.75" x14ac:dyDescent="0.25">
      <c r="A126" s="17">
        <v>44774</v>
      </c>
      <c r="B126" s="18">
        <f t="shared" si="9"/>
        <v>532.74403999999993</v>
      </c>
      <c r="C126" s="18">
        <f t="shared" si="8"/>
        <v>454.37032000000005</v>
      </c>
      <c r="D126" s="18">
        <f t="shared" si="8"/>
        <v>412.80007999999992</v>
      </c>
      <c r="E126" s="18">
        <f t="shared" si="8"/>
        <v>395.59503999999998</v>
      </c>
      <c r="F126" s="18">
        <f t="shared" si="8"/>
        <v>430.99684999999999</v>
      </c>
      <c r="G126" s="18">
        <f t="shared" si="8"/>
        <v>522.29687000000001</v>
      </c>
      <c r="H126" s="18">
        <f t="shared" si="8"/>
        <v>658.61274999999989</v>
      </c>
      <c r="I126" s="18">
        <f t="shared" si="8"/>
        <v>786.94203000000005</v>
      </c>
      <c r="J126" s="18">
        <f t="shared" si="8"/>
        <v>966.10314000000005</v>
      </c>
      <c r="K126" s="18">
        <f t="shared" si="8"/>
        <v>1105.6741099999999</v>
      </c>
      <c r="L126" s="18">
        <f t="shared" si="8"/>
        <v>1211.97837</v>
      </c>
      <c r="M126" s="18">
        <f t="shared" si="8"/>
        <v>1292.79188</v>
      </c>
      <c r="N126" s="18">
        <f t="shared" si="8"/>
        <v>1237.44875</v>
      </c>
      <c r="O126" s="18">
        <f t="shared" si="8"/>
        <v>1202.5982300000001</v>
      </c>
      <c r="P126" s="18">
        <f t="shared" si="8"/>
        <v>1233.9808399999999</v>
      </c>
      <c r="Q126" s="18">
        <f t="shared" si="8"/>
        <v>1233.5231299999998</v>
      </c>
      <c r="R126" s="18">
        <f t="shared" si="8"/>
        <v>1226.7997700000001</v>
      </c>
      <c r="S126" s="18">
        <f t="shared" si="8"/>
        <v>1236.43371</v>
      </c>
      <c r="T126" s="18">
        <f t="shared" si="8"/>
        <v>1308.9225300000001</v>
      </c>
      <c r="U126" s="18">
        <f t="shared" si="8"/>
        <v>1401.5191600000001</v>
      </c>
      <c r="V126" s="18">
        <f t="shared" si="8"/>
        <v>1312.9449400000001</v>
      </c>
      <c r="W126" s="18">
        <f t="shared" si="8"/>
        <v>1166.7465699999998</v>
      </c>
      <c r="X126" s="18">
        <f t="shared" si="8"/>
        <v>936.12978999999996</v>
      </c>
      <c r="Y126" s="18">
        <f t="shared" si="8"/>
        <v>700.27659000000006</v>
      </c>
      <c r="Z126" s="19">
        <f t="shared" si="12"/>
        <v>22968.229489999998</v>
      </c>
      <c r="AA126" s="20">
        <v>31</v>
      </c>
      <c r="AB126" s="21">
        <f t="shared" si="10"/>
        <v>22968.229490000005</v>
      </c>
      <c r="AC126" s="8">
        <f t="shared" si="11"/>
        <v>0</v>
      </c>
      <c r="AD126" s="8"/>
      <c r="AE126" s="42"/>
      <c r="AF126" s="43"/>
    </row>
    <row r="127" spans="1:32" ht="15.75" x14ac:dyDescent="0.25">
      <c r="A127" s="17">
        <v>44805</v>
      </c>
      <c r="B127" s="18">
        <f t="shared" si="9"/>
        <v>482.44668000000001</v>
      </c>
      <c r="C127" s="18">
        <f t="shared" si="8"/>
        <v>414.35930000000002</v>
      </c>
      <c r="D127" s="18">
        <f t="shared" si="8"/>
        <v>379.1764</v>
      </c>
      <c r="E127" s="18">
        <f t="shared" si="8"/>
        <v>364.13402000000002</v>
      </c>
      <c r="F127" s="18">
        <f t="shared" si="8"/>
        <v>398.26760000000002</v>
      </c>
      <c r="G127" s="18">
        <f t="shared" si="8"/>
        <v>473.01864</v>
      </c>
      <c r="H127" s="18">
        <f t="shared" si="8"/>
        <v>622.19471999999996</v>
      </c>
      <c r="I127" s="18">
        <f t="shared" si="8"/>
        <v>734.97546</v>
      </c>
      <c r="J127" s="18">
        <f t="shared" si="8"/>
        <v>880.5856</v>
      </c>
      <c r="K127" s="18">
        <f t="shared" si="8"/>
        <v>995.63468</v>
      </c>
      <c r="L127" s="18">
        <f t="shared" si="8"/>
        <v>1107.37932</v>
      </c>
      <c r="M127" s="18">
        <f t="shared" si="8"/>
        <v>1169.7719200000001</v>
      </c>
      <c r="N127" s="18">
        <f t="shared" si="8"/>
        <v>1118.4650200000001</v>
      </c>
      <c r="O127" s="18">
        <f t="shared" si="8"/>
        <v>1091.9098000000001</v>
      </c>
      <c r="P127" s="18">
        <f t="shared" si="8"/>
        <v>1128.3903800000001</v>
      </c>
      <c r="Q127" s="18">
        <f t="shared" si="8"/>
        <v>1126.1876999999999</v>
      </c>
      <c r="R127" s="18">
        <f t="shared" si="8"/>
        <v>1122.8182999999999</v>
      </c>
      <c r="S127" s="18">
        <f t="shared" si="8"/>
        <v>1119.3959</v>
      </c>
      <c r="T127" s="18">
        <f t="shared" si="8"/>
        <v>1248.80106</v>
      </c>
      <c r="U127" s="18">
        <f t="shared" si="8"/>
        <v>1271.15192</v>
      </c>
      <c r="V127" s="18">
        <f t="shared" si="8"/>
        <v>1186.36006</v>
      </c>
      <c r="W127" s="18">
        <f t="shared" si="8"/>
        <v>1053.9946400000001</v>
      </c>
      <c r="X127" s="18">
        <f t="shared" si="8"/>
        <v>841.29762000000005</v>
      </c>
      <c r="Y127" s="18">
        <f t="shared" si="8"/>
        <v>626.79939999999999</v>
      </c>
      <c r="Z127" s="19">
        <f t="shared" si="12"/>
        <v>20957.51614</v>
      </c>
      <c r="AA127" s="20">
        <v>30</v>
      </c>
      <c r="AB127" s="21">
        <f t="shared" si="10"/>
        <v>20957.516139999996</v>
      </c>
      <c r="AC127" s="8">
        <f t="shared" si="11"/>
        <v>0</v>
      </c>
      <c r="AD127" s="8"/>
      <c r="AE127" s="42"/>
      <c r="AF127" s="43"/>
    </row>
    <row r="128" spans="1:32" ht="15.75" x14ac:dyDescent="0.25">
      <c r="A128" s="17">
        <v>44835</v>
      </c>
      <c r="B128" s="18">
        <f t="shared" si="9"/>
        <v>525.55040999999994</v>
      </c>
      <c r="C128" s="18">
        <f t="shared" si="8"/>
        <v>451.60338999999993</v>
      </c>
      <c r="D128" s="18">
        <f t="shared" si="8"/>
        <v>411.84926000000002</v>
      </c>
      <c r="E128" s="18">
        <f t="shared" si="8"/>
        <v>395.12561999999997</v>
      </c>
      <c r="F128" s="18">
        <f t="shared" si="8"/>
        <v>425.79913000000005</v>
      </c>
      <c r="G128" s="18">
        <f t="shared" si="8"/>
        <v>474.94886000000002</v>
      </c>
      <c r="H128" s="18">
        <f t="shared" si="8"/>
        <v>639.79242999999997</v>
      </c>
      <c r="I128" s="18">
        <f t="shared" si="8"/>
        <v>782.05024000000003</v>
      </c>
      <c r="J128" s="18">
        <f t="shared" si="8"/>
        <v>944.76916000000006</v>
      </c>
      <c r="K128" s="18">
        <f t="shared" si="8"/>
        <v>1054.29105</v>
      </c>
      <c r="L128" s="18">
        <f t="shared" si="8"/>
        <v>1158.8634999999999</v>
      </c>
      <c r="M128" s="18">
        <f t="shared" si="8"/>
        <v>1230.4241099999997</v>
      </c>
      <c r="N128" s="18">
        <f t="shared" si="8"/>
        <v>1183.9778599999997</v>
      </c>
      <c r="O128" s="18">
        <f t="shared" si="8"/>
        <v>1162.54583</v>
      </c>
      <c r="P128" s="18">
        <f t="shared" si="8"/>
        <v>1188.5406099999998</v>
      </c>
      <c r="Q128" s="18">
        <f t="shared" si="8"/>
        <v>1179.11205</v>
      </c>
      <c r="R128" s="18">
        <f t="shared" si="8"/>
        <v>1159.9157400000001</v>
      </c>
      <c r="S128" s="18">
        <f t="shared" si="8"/>
        <v>1194.6576600000001</v>
      </c>
      <c r="T128" s="18">
        <f t="shared" si="8"/>
        <v>1332.6134500000001</v>
      </c>
      <c r="U128" s="18">
        <f t="shared" si="8"/>
        <v>1331.50209</v>
      </c>
      <c r="V128" s="18">
        <f t="shared" si="8"/>
        <v>1247.51809</v>
      </c>
      <c r="W128" s="18">
        <f t="shared" si="8"/>
        <v>1111.9613899999997</v>
      </c>
      <c r="X128" s="18">
        <f t="shared" si="8"/>
        <v>893.24568999999997</v>
      </c>
      <c r="Y128" s="18">
        <f t="shared" si="8"/>
        <v>673.4435299999999</v>
      </c>
      <c r="Z128" s="19">
        <f t="shared" si="12"/>
        <v>22154.101150000002</v>
      </c>
      <c r="AA128" s="20">
        <v>31</v>
      </c>
      <c r="AB128" s="21">
        <f t="shared" si="10"/>
        <v>22154.101150000002</v>
      </c>
      <c r="AC128" s="8">
        <f t="shared" si="11"/>
        <v>0</v>
      </c>
      <c r="AD128" s="8"/>
      <c r="AE128" s="42"/>
      <c r="AF128" s="43"/>
    </row>
    <row r="129" spans="1:32" ht="15.75" x14ac:dyDescent="0.25">
      <c r="A129" s="17">
        <v>44866</v>
      </c>
      <c r="B129" s="18">
        <f t="shared" si="9"/>
        <v>547.90621999999996</v>
      </c>
      <c r="C129" s="18">
        <f t="shared" si="8"/>
        <v>474.82378000000006</v>
      </c>
      <c r="D129" s="18">
        <f t="shared" si="8"/>
        <v>436.66024000000004</v>
      </c>
      <c r="E129" s="18">
        <f t="shared" si="8"/>
        <v>421.33707999999996</v>
      </c>
      <c r="F129" s="18">
        <f t="shared" si="8"/>
        <v>456.91673999999995</v>
      </c>
      <c r="G129" s="18">
        <f t="shared" si="8"/>
        <v>492.81974000000002</v>
      </c>
      <c r="H129" s="18">
        <f t="shared" si="8"/>
        <v>665.83151999999995</v>
      </c>
      <c r="I129" s="18">
        <f t="shared" si="8"/>
        <v>816.13499999999999</v>
      </c>
      <c r="J129" s="18">
        <f t="shared" si="8"/>
        <v>957.34003999999993</v>
      </c>
      <c r="K129" s="18">
        <f t="shared" si="8"/>
        <v>1085.8205000000003</v>
      </c>
      <c r="L129" s="18">
        <f t="shared" si="8"/>
        <v>1199.0188200000002</v>
      </c>
      <c r="M129" s="18">
        <f t="shared" si="8"/>
        <v>1264.2186199999999</v>
      </c>
      <c r="N129" s="18">
        <f t="shared" si="8"/>
        <v>1230.788</v>
      </c>
      <c r="O129" s="18">
        <f t="shared" si="8"/>
        <v>1199.5152599999999</v>
      </c>
      <c r="P129" s="18">
        <f t="shared" si="8"/>
        <v>1207.7907</v>
      </c>
      <c r="Q129" s="18">
        <f t="shared" si="8"/>
        <v>1211.2220199999999</v>
      </c>
      <c r="R129" s="18">
        <f t="shared" si="8"/>
        <v>1194.7473199999999</v>
      </c>
      <c r="S129" s="18">
        <f t="shared" si="8"/>
        <v>1257.3045000000002</v>
      </c>
      <c r="T129" s="18">
        <f t="shared" si="8"/>
        <v>1388.15194</v>
      </c>
      <c r="U129" s="18">
        <f t="shared" si="8"/>
        <v>1379.3814399999999</v>
      </c>
      <c r="V129" s="18">
        <f t="shared" si="8"/>
        <v>1296.70126</v>
      </c>
      <c r="W129" s="18">
        <f t="shared" si="8"/>
        <v>1153.2625799999998</v>
      </c>
      <c r="X129" s="18">
        <f t="shared" si="8"/>
        <v>924.33535999999992</v>
      </c>
      <c r="Y129" s="18">
        <f t="shared" si="8"/>
        <v>698.89649999999995</v>
      </c>
      <c r="Z129" s="19">
        <f t="shared" si="12"/>
        <v>22960.925180000002</v>
      </c>
      <c r="AA129" s="20">
        <v>30</v>
      </c>
      <c r="AB129" s="21">
        <f t="shared" si="10"/>
        <v>22960.925180000002</v>
      </c>
      <c r="AC129" s="8">
        <f t="shared" si="11"/>
        <v>0</v>
      </c>
      <c r="AD129" s="8"/>
      <c r="AE129" s="42"/>
      <c r="AF129" s="43"/>
    </row>
    <row r="130" spans="1:32" ht="16.5" thickBot="1" x14ac:dyDescent="0.3">
      <c r="A130" s="22">
        <v>44896</v>
      </c>
      <c r="B130" s="23">
        <f t="shared" si="9"/>
        <v>631.38987999999995</v>
      </c>
      <c r="C130" s="23">
        <f t="shared" si="8"/>
        <v>533.28660000000002</v>
      </c>
      <c r="D130" s="23">
        <f t="shared" si="8"/>
        <v>484.79615000000001</v>
      </c>
      <c r="E130" s="23">
        <f t="shared" si="8"/>
        <v>461.74052</v>
      </c>
      <c r="F130" s="23">
        <f t="shared" si="8"/>
        <v>483.82844</v>
      </c>
      <c r="G130" s="23">
        <f t="shared" si="8"/>
        <v>519.05843000000004</v>
      </c>
      <c r="H130" s="23">
        <f t="shared" si="8"/>
        <v>683.35467000000006</v>
      </c>
      <c r="I130" s="23">
        <f t="shared" si="8"/>
        <v>846.38521000000003</v>
      </c>
      <c r="J130" s="23">
        <f t="shared" si="8"/>
        <v>1039.54908</v>
      </c>
      <c r="K130" s="23">
        <f t="shared" si="8"/>
        <v>1178.4029799999998</v>
      </c>
      <c r="L130" s="23">
        <f t="shared" si="8"/>
        <v>1284.3261199999999</v>
      </c>
      <c r="M130" s="23">
        <f t="shared" si="8"/>
        <v>1370.6191900000001</v>
      </c>
      <c r="N130" s="23">
        <f t="shared" si="8"/>
        <v>1345.79546</v>
      </c>
      <c r="O130" s="23">
        <f t="shared" si="8"/>
        <v>1317.7550999999999</v>
      </c>
      <c r="P130" s="23">
        <f t="shared" si="8"/>
        <v>1322.8642</v>
      </c>
      <c r="Q130" s="23">
        <f t="shared" si="8"/>
        <v>1308.5185100000001</v>
      </c>
      <c r="R130" s="23">
        <f t="shared" si="8"/>
        <v>1279.2741000000001</v>
      </c>
      <c r="S130" s="23">
        <f t="shared" si="8"/>
        <v>1295.6871600000002</v>
      </c>
      <c r="T130" s="23">
        <f t="shared" ref="C130:AP141" si="13">+T18*$AA18+T46*$AA46+T74*$AA74+T102*$AA102</f>
        <v>1479.2836</v>
      </c>
      <c r="U130" s="23">
        <f t="shared" si="13"/>
        <v>1512.6872199999998</v>
      </c>
      <c r="V130" s="23">
        <f t="shared" si="13"/>
        <v>1427.6017600000002</v>
      </c>
      <c r="W130" s="23">
        <f t="shared" si="13"/>
        <v>1289.16453</v>
      </c>
      <c r="X130" s="23">
        <f t="shared" si="13"/>
        <v>1059.0598</v>
      </c>
      <c r="Y130" s="23">
        <f t="shared" si="13"/>
        <v>816.88888000000009</v>
      </c>
      <c r="Z130" s="24">
        <f t="shared" si="12"/>
        <v>24971.317589999995</v>
      </c>
      <c r="AA130" s="25">
        <v>31</v>
      </c>
      <c r="AB130" s="26">
        <f t="shared" si="10"/>
        <v>24971.317589999999</v>
      </c>
      <c r="AC130" s="8">
        <f t="shared" si="11"/>
        <v>0</v>
      </c>
      <c r="AD130" s="8"/>
      <c r="AE130" s="42"/>
      <c r="AF130" s="43"/>
    </row>
    <row r="131" spans="1:32" ht="15.75" x14ac:dyDescent="0.25">
      <c r="A131" s="27">
        <v>44927</v>
      </c>
      <c r="B131" s="28">
        <f t="shared" si="9"/>
        <v>1046.8567799999998</v>
      </c>
      <c r="C131" s="28">
        <f t="shared" si="13"/>
        <v>943.69071000000008</v>
      </c>
      <c r="D131" s="28">
        <f t="shared" si="13"/>
        <v>889.68875999999989</v>
      </c>
      <c r="E131" s="28">
        <f t="shared" si="13"/>
        <v>866.29453999999998</v>
      </c>
      <c r="F131" s="28">
        <f t="shared" si="13"/>
        <v>894.21165999999994</v>
      </c>
      <c r="G131" s="28">
        <f t="shared" si="13"/>
        <v>969.29848000000004</v>
      </c>
      <c r="H131" s="28">
        <f t="shared" si="13"/>
        <v>1152.18532</v>
      </c>
      <c r="I131" s="28">
        <f t="shared" si="13"/>
        <v>1303.6870700000002</v>
      </c>
      <c r="J131" s="28">
        <f t="shared" si="13"/>
        <v>1532.3746600000002</v>
      </c>
      <c r="K131" s="28">
        <f t="shared" si="13"/>
        <v>1683.2236700000001</v>
      </c>
      <c r="L131" s="28">
        <f t="shared" si="13"/>
        <v>1828.5848600000002</v>
      </c>
      <c r="M131" s="28">
        <f t="shared" si="13"/>
        <v>1941.9935400000002</v>
      </c>
      <c r="N131" s="28">
        <f t="shared" si="13"/>
        <v>1902.1723400000001</v>
      </c>
      <c r="O131" s="28">
        <f t="shared" si="13"/>
        <v>1869.6881100000001</v>
      </c>
      <c r="P131" s="28">
        <f t="shared" si="13"/>
        <v>1888.9540199999999</v>
      </c>
      <c r="Q131" s="28">
        <f t="shared" si="13"/>
        <v>1890.11301</v>
      </c>
      <c r="R131" s="28">
        <f t="shared" si="13"/>
        <v>1866.1536900000003</v>
      </c>
      <c r="S131" s="28">
        <f t="shared" si="13"/>
        <v>1851.2859900000001</v>
      </c>
      <c r="T131" s="28">
        <f t="shared" si="13"/>
        <v>1967.2659900000001</v>
      </c>
      <c r="U131" s="28">
        <f t="shared" si="13"/>
        <v>2061.79745</v>
      </c>
      <c r="V131" s="28">
        <f t="shared" si="13"/>
        <v>1953.9329399999999</v>
      </c>
      <c r="W131" s="28">
        <f t="shared" si="13"/>
        <v>1799.4689500000002</v>
      </c>
      <c r="X131" s="28">
        <f t="shared" si="13"/>
        <v>1527.2293900000002</v>
      </c>
      <c r="Y131" s="28">
        <f t="shared" si="13"/>
        <v>1248.0974900000001</v>
      </c>
      <c r="Z131" s="29">
        <f>SUM(B131:Y131)</f>
        <v>36878.24942</v>
      </c>
      <c r="AA131" s="30">
        <v>31</v>
      </c>
      <c r="AB131" s="31">
        <f t="shared" si="10"/>
        <v>36878.24942</v>
      </c>
      <c r="AC131" s="8">
        <f t="shared" si="11"/>
        <v>0</v>
      </c>
      <c r="AD131" s="8"/>
      <c r="AE131" s="42"/>
      <c r="AF131" s="43"/>
    </row>
    <row r="132" spans="1:32" ht="15.75" x14ac:dyDescent="0.25">
      <c r="A132" s="17">
        <v>44958</v>
      </c>
      <c r="B132" s="18">
        <f t="shared" si="9"/>
        <v>955.92440000000011</v>
      </c>
      <c r="C132" s="18">
        <f t="shared" si="13"/>
        <v>866.25275999999997</v>
      </c>
      <c r="D132" s="18">
        <f t="shared" si="13"/>
        <v>821.17160000000001</v>
      </c>
      <c r="E132" s="18">
        <f t="shared" si="13"/>
        <v>806.07443999999998</v>
      </c>
      <c r="F132" s="18">
        <f t="shared" si="13"/>
        <v>848.42931999999996</v>
      </c>
      <c r="G132" s="18">
        <f t="shared" si="13"/>
        <v>973.02508</v>
      </c>
      <c r="H132" s="18">
        <f t="shared" si="13"/>
        <v>1166.2476799999999</v>
      </c>
      <c r="I132" s="18">
        <f t="shared" si="13"/>
        <v>1272.40708</v>
      </c>
      <c r="J132" s="18">
        <f t="shared" si="13"/>
        <v>1468.02404</v>
      </c>
      <c r="K132" s="18">
        <f t="shared" si="13"/>
        <v>1589.7973200000001</v>
      </c>
      <c r="L132" s="18">
        <f t="shared" si="13"/>
        <v>1730.6587999999999</v>
      </c>
      <c r="M132" s="18">
        <f t="shared" si="13"/>
        <v>1818.52612</v>
      </c>
      <c r="N132" s="18">
        <f t="shared" si="13"/>
        <v>1757.7347199999999</v>
      </c>
      <c r="O132" s="18">
        <f t="shared" si="13"/>
        <v>1736.6307999999999</v>
      </c>
      <c r="P132" s="18">
        <f t="shared" si="13"/>
        <v>1764.95964</v>
      </c>
      <c r="Q132" s="18">
        <f t="shared" si="13"/>
        <v>1778.5584799999997</v>
      </c>
      <c r="R132" s="18">
        <f t="shared" si="13"/>
        <v>1758.49136</v>
      </c>
      <c r="S132" s="18">
        <f t="shared" si="13"/>
        <v>1725.6317599999998</v>
      </c>
      <c r="T132" s="18">
        <f t="shared" si="13"/>
        <v>1809.1641599999998</v>
      </c>
      <c r="U132" s="18">
        <f t="shared" si="13"/>
        <v>1920.5775599999999</v>
      </c>
      <c r="V132" s="18">
        <f t="shared" si="13"/>
        <v>1815.9862800000003</v>
      </c>
      <c r="W132" s="18">
        <f t="shared" si="13"/>
        <v>1660.7169999999999</v>
      </c>
      <c r="X132" s="18">
        <f t="shared" si="13"/>
        <v>1401.7842800000001</v>
      </c>
      <c r="Y132" s="18">
        <f t="shared" si="13"/>
        <v>1137.7732800000001</v>
      </c>
      <c r="Z132" s="19">
        <f>SUM(B132:Y132)</f>
        <v>34584.547960000004</v>
      </c>
      <c r="AA132" s="20">
        <v>28</v>
      </c>
      <c r="AB132" s="31">
        <f t="shared" si="10"/>
        <v>34584.547959999996</v>
      </c>
      <c r="AC132" s="8">
        <f t="shared" si="11"/>
        <v>0</v>
      </c>
      <c r="AD132" s="8"/>
      <c r="AE132" s="42"/>
      <c r="AF132" s="43"/>
    </row>
    <row r="133" spans="1:32" ht="15.75" x14ac:dyDescent="0.25">
      <c r="A133" s="17">
        <v>44986</v>
      </c>
      <c r="B133" s="18">
        <f t="shared" si="9"/>
        <v>1042.4992200000002</v>
      </c>
      <c r="C133" s="18">
        <f t="shared" si="13"/>
        <v>946.72019999999998</v>
      </c>
      <c r="D133" s="18">
        <f t="shared" si="13"/>
        <v>896.99073999999996</v>
      </c>
      <c r="E133" s="18">
        <f t="shared" si="13"/>
        <v>874.08488000000011</v>
      </c>
      <c r="F133" s="18">
        <f t="shared" si="13"/>
        <v>916.22987999999998</v>
      </c>
      <c r="G133" s="18">
        <f t="shared" si="13"/>
        <v>1029.09476</v>
      </c>
      <c r="H133" s="18">
        <f t="shared" si="13"/>
        <v>1223.4301599999999</v>
      </c>
      <c r="I133" s="18">
        <f t="shared" si="13"/>
        <v>1382.8490900000002</v>
      </c>
      <c r="J133" s="18">
        <f t="shared" si="13"/>
        <v>1602.4847300000004</v>
      </c>
      <c r="K133" s="18">
        <f t="shared" si="13"/>
        <v>1745.8413200000002</v>
      </c>
      <c r="L133" s="18">
        <f t="shared" si="13"/>
        <v>1891.2500400000001</v>
      </c>
      <c r="M133" s="18">
        <f t="shared" si="13"/>
        <v>1986.7900100000002</v>
      </c>
      <c r="N133" s="18">
        <f t="shared" si="13"/>
        <v>1922.94694</v>
      </c>
      <c r="O133" s="18">
        <f t="shared" si="13"/>
        <v>1886.64616</v>
      </c>
      <c r="P133" s="18">
        <f t="shared" si="13"/>
        <v>1916.9437100000002</v>
      </c>
      <c r="Q133" s="18">
        <f t="shared" si="13"/>
        <v>1945.8107899999998</v>
      </c>
      <c r="R133" s="18">
        <f t="shared" si="13"/>
        <v>1925.2239400000001</v>
      </c>
      <c r="S133" s="18">
        <f t="shared" si="13"/>
        <v>1894.8374799999999</v>
      </c>
      <c r="T133" s="18">
        <f t="shared" si="13"/>
        <v>1964.4153100000001</v>
      </c>
      <c r="U133" s="18">
        <f t="shared" si="13"/>
        <v>2082.84827</v>
      </c>
      <c r="V133" s="18">
        <f t="shared" si="13"/>
        <v>1976.4619599999999</v>
      </c>
      <c r="W133" s="18">
        <f t="shared" si="13"/>
        <v>1802.3416900000002</v>
      </c>
      <c r="X133" s="18">
        <f t="shared" si="13"/>
        <v>1526.0946700000002</v>
      </c>
      <c r="Y133" s="18">
        <f t="shared" si="13"/>
        <v>1239.9077400000001</v>
      </c>
      <c r="Z133" s="19">
        <f t="shared" ref="Z133:Z142" si="14">SUM(B133:Y133)</f>
        <v>37622.743689999996</v>
      </c>
      <c r="AA133" s="20">
        <v>31</v>
      </c>
      <c r="AB133" s="31">
        <f t="shared" si="10"/>
        <v>37622.743689999996</v>
      </c>
      <c r="AC133" s="8">
        <f t="shared" si="11"/>
        <v>0</v>
      </c>
      <c r="AD133" s="8"/>
      <c r="AE133" s="42"/>
      <c r="AF133" s="43"/>
    </row>
    <row r="134" spans="1:32" ht="15.75" x14ac:dyDescent="0.25">
      <c r="A134" s="17">
        <v>45017</v>
      </c>
      <c r="B134" s="18">
        <f t="shared" si="9"/>
        <v>1001.0817999999999</v>
      </c>
      <c r="C134" s="18">
        <f t="shared" si="13"/>
        <v>906.05399999999997</v>
      </c>
      <c r="D134" s="18">
        <f t="shared" si="13"/>
        <v>854.20056999999997</v>
      </c>
      <c r="E134" s="18">
        <f t="shared" si="13"/>
        <v>833.13954000000012</v>
      </c>
      <c r="F134" s="18">
        <f t="shared" si="13"/>
        <v>866.06245000000001</v>
      </c>
      <c r="G134" s="18">
        <f t="shared" si="13"/>
        <v>971.26912000000004</v>
      </c>
      <c r="H134" s="18">
        <f t="shared" si="13"/>
        <v>1142.9375199999999</v>
      </c>
      <c r="I134" s="18">
        <f t="shared" si="13"/>
        <v>1271.5377799999999</v>
      </c>
      <c r="J134" s="18">
        <f t="shared" si="13"/>
        <v>1476.7033500000002</v>
      </c>
      <c r="K134" s="18">
        <f t="shared" si="13"/>
        <v>1630.64174</v>
      </c>
      <c r="L134" s="18">
        <f t="shared" si="13"/>
        <v>1772.375</v>
      </c>
      <c r="M134" s="18">
        <f t="shared" si="13"/>
        <v>1869.6149700000001</v>
      </c>
      <c r="N134" s="18">
        <f t="shared" si="13"/>
        <v>1820.37069</v>
      </c>
      <c r="O134" s="18">
        <f t="shared" si="13"/>
        <v>1781.8602000000001</v>
      </c>
      <c r="P134" s="18">
        <f t="shared" si="13"/>
        <v>1783.7854100000002</v>
      </c>
      <c r="Q134" s="18">
        <f t="shared" si="13"/>
        <v>1786.03871</v>
      </c>
      <c r="R134" s="18">
        <f t="shared" si="13"/>
        <v>1763.7665200000001</v>
      </c>
      <c r="S134" s="18">
        <f t="shared" si="13"/>
        <v>1770.3653899999999</v>
      </c>
      <c r="T134" s="18">
        <f t="shared" si="13"/>
        <v>1895.0997500000003</v>
      </c>
      <c r="U134" s="18">
        <f t="shared" si="13"/>
        <v>1972.56159</v>
      </c>
      <c r="V134" s="18">
        <f t="shared" si="13"/>
        <v>1875.9979299999998</v>
      </c>
      <c r="W134" s="18">
        <f t="shared" si="13"/>
        <v>1710.89174</v>
      </c>
      <c r="X134" s="18">
        <f t="shared" si="13"/>
        <v>1447.86643</v>
      </c>
      <c r="Y134" s="18">
        <f t="shared" si="13"/>
        <v>1179.7138499999999</v>
      </c>
      <c r="Z134" s="19">
        <f t="shared" si="14"/>
        <v>35383.936050000004</v>
      </c>
      <c r="AA134" s="20">
        <v>30</v>
      </c>
      <c r="AB134" s="31">
        <f t="shared" si="10"/>
        <v>35383.936049999997</v>
      </c>
      <c r="AC134" s="8">
        <f t="shared" si="11"/>
        <v>0</v>
      </c>
      <c r="AD134" s="8"/>
      <c r="AE134" s="42"/>
      <c r="AF134" s="43"/>
    </row>
    <row r="135" spans="1:32" ht="15.75" x14ac:dyDescent="0.25">
      <c r="A135" s="17">
        <v>45047</v>
      </c>
      <c r="B135" s="18">
        <f t="shared" si="9"/>
        <v>1021.20704</v>
      </c>
      <c r="C135" s="18">
        <f t="shared" si="13"/>
        <v>927.50202999999999</v>
      </c>
      <c r="D135" s="18">
        <f t="shared" si="13"/>
        <v>875.06030999999984</v>
      </c>
      <c r="E135" s="18">
        <f t="shared" si="13"/>
        <v>855.31741999999997</v>
      </c>
      <c r="F135" s="18">
        <f t="shared" si="13"/>
        <v>897.04408000000001</v>
      </c>
      <c r="G135" s="18">
        <f t="shared" si="13"/>
        <v>987.96536000000003</v>
      </c>
      <c r="H135" s="18">
        <f t="shared" si="13"/>
        <v>1201.0789600000001</v>
      </c>
      <c r="I135" s="18">
        <f t="shared" si="13"/>
        <v>1369.1255699999999</v>
      </c>
      <c r="J135" s="18">
        <f t="shared" si="13"/>
        <v>1571.0954099999999</v>
      </c>
      <c r="K135" s="18">
        <f t="shared" si="13"/>
        <v>1722.9940799999999</v>
      </c>
      <c r="L135" s="18">
        <f t="shared" si="13"/>
        <v>1860.3731100000002</v>
      </c>
      <c r="M135" s="18">
        <f t="shared" si="13"/>
        <v>1951.62482</v>
      </c>
      <c r="N135" s="18">
        <f t="shared" si="13"/>
        <v>1896.9999499999999</v>
      </c>
      <c r="O135" s="18">
        <f t="shared" si="13"/>
        <v>1856.0210300000001</v>
      </c>
      <c r="P135" s="18">
        <f t="shared" si="13"/>
        <v>1872.47379</v>
      </c>
      <c r="Q135" s="18">
        <f t="shared" si="13"/>
        <v>1873.5230099999999</v>
      </c>
      <c r="R135" s="18">
        <f t="shared" si="13"/>
        <v>1853.8051099999998</v>
      </c>
      <c r="S135" s="18">
        <f t="shared" si="13"/>
        <v>1856.5449100000003</v>
      </c>
      <c r="T135" s="18">
        <f t="shared" si="13"/>
        <v>1988.3995999999997</v>
      </c>
      <c r="U135" s="18">
        <f t="shared" si="13"/>
        <v>2068.10365</v>
      </c>
      <c r="V135" s="18">
        <f t="shared" si="13"/>
        <v>1963.80339</v>
      </c>
      <c r="W135" s="18">
        <f t="shared" si="13"/>
        <v>1784.2172500000001</v>
      </c>
      <c r="X135" s="18">
        <f t="shared" si="13"/>
        <v>1497.4008999999999</v>
      </c>
      <c r="Y135" s="18">
        <f t="shared" si="13"/>
        <v>1213.2784800000002</v>
      </c>
      <c r="Z135" s="19">
        <f t="shared" si="14"/>
        <v>36964.959260000011</v>
      </c>
      <c r="AA135" s="20">
        <v>31</v>
      </c>
      <c r="AB135" s="31">
        <f t="shared" si="10"/>
        <v>36964.959259999996</v>
      </c>
      <c r="AC135" s="8">
        <f t="shared" si="11"/>
        <v>0</v>
      </c>
      <c r="AD135" s="8"/>
      <c r="AE135" s="42"/>
      <c r="AF135" s="43"/>
    </row>
    <row r="136" spans="1:32" ht="15.75" x14ac:dyDescent="0.25">
      <c r="A136" s="17">
        <v>45078</v>
      </c>
      <c r="B136" s="18">
        <f t="shared" ref="B136:B142" si="15">+B24*$AA24+B52*$AA52+B80*$AA80+B108*$AA108</f>
        <v>995.40200000000004</v>
      </c>
      <c r="C136" s="18">
        <f t="shared" si="13"/>
        <v>896.82855999999992</v>
      </c>
      <c r="D136" s="18">
        <f t="shared" si="13"/>
        <v>844.44417999999996</v>
      </c>
      <c r="E136" s="18">
        <f t="shared" si="13"/>
        <v>824.47565999999995</v>
      </c>
      <c r="F136" s="18">
        <f t="shared" si="13"/>
        <v>858.69910000000004</v>
      </c>
      <c r="G136" s="18">
        <f t="shared" si="13"/>
        <v>912.13459999999998</v>
      </c>
      <c r="H136" s="18">
        <f t="shared" si="13"/>
        <v>1114.1588600000002</v>
      </c>
      <c r="I136" s="18">
        <f t="shared" si="13"/>
        <v>1305.8766599999999</v>
      </c>
      <c r="J136" s="18">
        <f t="shared" si="13"/>
        <v>1498.52748</v>
      </c>
      <c r="K136" s="18">
        <f t="shared" si="13"/>
        <v>1661.96958</v>
      </c>
      <c r="L136" s="18">
        <f t="shared" si="13"/>
        <v>1801.77154</v>
      </c>
      <c r="M136" s="18">
        <f t="shared" si="13"/>
        <v>1896.6175400000002</v>
      </c>
      <c r="N136" s="18">
        <f t="shared" si="13"/>
        <v>1858.6927399999997</v>
      </c>
      <c r="O136" s="18">
        <f t="shared" si="13"/>
        <v>1821.8071599999998</v>
      </c>
      <c r="P136" s="18">
        <f t="shared" si="13"/>
        <v>1841.5438799999999</v>
      </c>
      <c r="Q136" s="18">
        <f t="shared" si="13"/>
        <v>1825.1829399999999</v>
      </c>
      <c r="R136" s="18">
        <f t="shared" si="13"/>
        <v>1799.6444399999998</v>
      </c>
      <c r="S136" s="18">
        <f t="shared" si="13"/>
        <v>1777.9686799999999</v>
      </c>
      <c r="T136" s="18">
        <f t="shared" si="13"/>
        <v>1882.9345799999999</v>
      </c>
      <c r="U136" s="18">
        <f t="shared" si="13"/>
        <v>1990.02116</v>
      </c>
      <c r="V136" s="18">
        <f t="shared" si="13"/>
        <v>1892.39572</v>
      </c>
      <c r="W136" s="18">
        <f t="shared" si="13"/>
        <v>1726.3823599999998</v>
      </c>
      <c r="X136" s="18">
        <f t="shared" si="13"/>
        <v>1460.84872</v>
      </c>
      <c r="Y136" s="18">
        <f t="shared" si="13"/>
        <v>1188.6476799999998</v>
      </c>
      <c r="Z136" s="19">
        <f t="shared" si="14"/>
        <v>35676.975820000007</v>
      </c>
      <c r="AA136" s="20">
        <v>30</v>
      </c>
      <c r="AB136" s="31">
        <f t="shared" si="10"/>
        <v>35676.97582</v>
      </c>
      <c r="AC136" s="8">
        <f t="shared" si="11"/>
        <v>0</v>
      </c>
      <c r="AD136" s="8"/>
      <c r="AE136" s="42"/>
      <c r="AF136" s="43"/>
    </row>
    <row r="137" spans="1:32" ht="15.75" x14ac:dyDescent="0.25">
      <c r="A137" s="17">
        <v>45108</v>
      </c>
      <c r="B137" s="18">
        <f t="shared" si="15"/>
        <v>1038.66274</v>
      </c>
      <c r="C137" s="18">
        <f t="shared" si="13"/>
        <v>940.86090999999999</v>
      </c>
      <c r="D137" s="18">
        <f t="shared" si="13"/>
        <v>887.00480999999991</v>
      </c>
      <c r="E137" s="18">
        <f t="shared" si="13"/>
        <v>863.39409000000001</v>
      </c>
      <c r="F137" s="18">
        <f t="shared" si="13"/>
        <v>899.23671000000002</v>
      </c>
      <c r="G137" s="18">
        <f t="shared" si="13"/>
        <v>978.19159999999999</v>
      </c>
      <c r="H137" s="18">
        <f t="shared" si="13"/>
        <v>1158.5431599999997</v>
      </c>
      <c r="I137" s="18">
        <f t="shared" si="13"/>
        <v>1329.3767</v>
      </c>
      <c r="J137" s="18">
        <f t="shared" si="13"/>
        <v>1542.7060200000001</v>
      </c>
      <c r="K137" s="18">
        <f t="shared" si="13"/>
        <v>1713.06762</v>
      </c>
      <c r="L137" s="18">
        <f t="shared" si="13"/>
        <v>1863.8622</v>
      </c>
      <c r="M137" s="18">
        <f t="shared" si="13"/>
        <v>1947.6045199999999</v>
      </c>
      <c r="N137" s="18">
        <f t="shared" si="13"/>
        <v>1888.7544699999999</v>
      </c>
      <c r="O137" s="18">
        <f t="shared" si="13"/>
        <v>1837.29801</v>
      </c>
      <c r="P137" s="18">
        <f t="shared" si="13"/>
        <v>1863.69444</v>
      </c>
      <c r="Q137" s="18">
        <f t="shared" si="13"/>
        <v>1867.7400699999998</v>
      </c>
      <c r="R137" s="18">
        <f t="shared" si="13"/>
        <v>1857.17284</v>
      </c>
      <c r="S137" s="18">
        <f t="shared" si="13"/>
        <v>1838.9809600000001</v>
      </c>
      <c r="T137" s="18">
        <f t="shared" si="13"/>
        <v>1914.8019099999999</v>
      </c>
      <c r="U137" s="18">
        <f t="shared" si="13"/>
        <v>2061.0353</v>
      </c>
      <c r="V137" s="18">
        <f t="shared" si="13"/>
        <v>1964.5968799999998</v>
      </c>
      <c r="W137" s="18">
        <f t="shared" si="13"/>
        <v>1794.13951</v>
      </c>
      <c r="X137" s="18">
        <f t="shared" si="13"/>
        <v>1512.2508400000002</v>
      </c>
      <c r="Y137" s="18">
        <f t="shared" si="13"/>
        <v>1230.8988000000002</v>
      </c>
      <c r="Z137" s="19">
        <f t="shared" si="14"/>
        <v>36793.875110000001</v>
      </c>
      <c r="AA137" s="20">
        <v>31</v>
      </c>
      <c r="AB137" s="31">
        <f t="shared" si="10"/>
        <v>36793.875109999994</v>
      </c>
      <c r="AC137" s="8">
        <f t="shared" si="11"/>
        <v>0</v>
      </c>
      <c r="AD137" s="8"/>
      <c r="AE137" s="42"/>
      <c r="AF137" s="43"/>
    </row>
    <row r="138" spans="1:32" ht="15.75" x14ac:dyDescent="0.25">
      <c r="A138" s="17">
        <v>45139</v>
      </c>
      <c r="B138" s="18">
        <f t="shared" si="15"/>
        <v>1046.84293</v>
      </c>
      <c r="C138" s="18">
        <f t="shared" si="13"/>
        <v>949.01403000000005</v>
      </c>
      <c r="D138" s="18">
        <f t="shared" si="13"/>
        <v>897.00814000000003</v>
      </c>
      <c r="E138" s="18">
        <f t="shared" si="13"/>
        <v>875.05105000000003</v>
      </c>
      <c r="F138" s="18">
        <f t="shared" si="13"/>
        <v>917.25279999999998</v>
      </c>
      <c r="G138" s="18">
        <f t="shared" si="13"/>
        <v>1030.17832</v>
      </c>
      <c r="H138" s="18">
        <f t="shared" si="13"/>
        <v>1200.9918699999998</v>
      </c>
      <c r="I138" s="18">
        <f t="shared" si="13"/>
        <v>1363.6497100000001</v>
      </c>
      <c r="J138" s="18">
        <f t="shared" si="13"/>
        <v>1586.22885</v>
      </c>
      <c r="K138" s="18">
        <f t="shared" si="13"/>
        <v>1759.3751099999999</v>
      </c>
      <c r="L138" s="18">
        <f t="shared" si="13"/>
        <v>1895.48415</v>
      </c>
      <c r="M138" s="18">
        <f t="shared" si="13"/>
        <v>1996.61014</v>
      </c>
      <c r="N138" s="18">
        <f t="shared" si="13"/>
        <v>1930.5869299999999</v>
      </c>
      <c r="O138" s="18">
        <f t="shared" si="13"/>
        <v>1886.1664600000001</v>
      </c>
      <c r="P138" s="18">
        <f t="shared" si="13"/>
        <v>1917.3496000000002</v>
      </c>
      <c r="Q138" s="18">
        <f t="shared" si="13"/>
        <v>1913.6625099999999</v>
      </c>
      <c r="R138" s="18">
        <f t="shared" si="13"/>
        <v>1901.9057499999999</v>
      </c>
      <c r="S138" s="18">
        <f t="shared" si="13"/>
        <v>1908.2272699999996</v>
      </c>
      <c r="T138" s="18">
        <f t="shared" si="13"/>
        <v>2000.2757999999999</v>
      </c>
      <c r="U138" s="18">
        <f t="shared" si="13"/>
        <v>2117.2449699999997</v>
      </c>
      <c r="V138" s="18">
        <f t="shared" si="13"/>
        <v>2008.95209</v>
      </c>
      <c r="W138" s="18">
        <f t="shared" si="13"/>
        <v>1827.8502899999999</v>
      </c>
      <c r="X138" s="18">
        <f t="shared" si="13"/>
        <v>1542.45128</v>
      </c>
      <c r="Y138" s="18">
        <f t="shared" si="13"/>
        <v>1250.6853800000001</v>
      </c>
      <c r="Z138" s="19">
        <f t="shared" si="14"/>
        <v>37723.045430000006</v>
      </c>
      <c r="AA138" s="20">
        <v>31</v>
      </c>
      <c r="AB138" s="31">
        <f t="shared" si="10"/>
        <v>37723.045429999998</v>
      </c>
      <c r="AC138" s="8">
        <f t="shared" si="11"/>
        <v>0</v>
      </c>
      <c r="AD138" s="8"/>
      <c r="AE138" s="42"/>
      <c r="AF138" s="43"/>
    </row>
    <row r="139" spans="1:32" ht="15.75" x14ac:dyDescent="0.25">
      <c r="A139" s="17">
        <v>45170</v>
      </c>
      <c r="B139" s="18">
        <f t="shared" si="15"/>
        <v>1009.8595599999999</v>
      </c>
      <c r="C139" s="18">
        <f t="shared" si="13"/>
        <v>918.74972000000014</v>
      </c>
      <c r="D139" s="18">
        <f t="shared" si="13"/>
        <v>871.48746000000006</v>
      </c>
      <c r="E139" s="18">
        <f t="shared" si="13"/>
        <v>850.88226999999995</v>
      </c>
      <c r="F139" s="18">
        <f t="shared" si="13"/>
        <v>894.88535999999999</v>
      </c>
      <c r="G139" s="18">
        <f t="shared" si="13"/>
        <v>998.59249</v>
      </c>
      <c r="H139" s="18">
        <f t="shared" si="13"/>
        <v>1197.4566499999999</v>
      </c>
      <c r="I139" s="18">
        <f t="shared" si="13"/>
        <v>1357.0973100000001</v>
      </c>
      <c r="J139" s="18">
        <f t="shared" si="13"/>
        <v>1558.2697599999999</v>
      </c>
      <c r="K139" s="18">
        <f t="shared" si="13"/>
        <v>1715.9974199999999</v>
      </c>
      <c r="L139" s="18">
        <f t="shared" si="13"/>
        <v>1864.0223699999997</v>
      </c>
      <c r="M139" s="18">
        <f t="shared" si="13"/>
        <v>1948.2784099999999</v>
      </c>
      <c r="N139" s="18">
        <f t="shared" si="13"/>
        <v>1880.28199</v>
      </c>
      <c r="O139" s="18">
        <f t="shared" si="13"/>
        <v>1841.4013</v>
      </c>
      <c r="P139" s="18">
        <f t="shared" si="13"/>
        <v>1879.3315600000001</v>
      </c>
      <c r="Q139" s="18">
        <f t="shared" si="13"/>
        <v>1872.4279900000001</v>
      </c>
      <c r="R139" s="18">
        <f t="shared" si="13"/>
        <v>1861.4213999999999</v>
      </c>
      <c r="S139" s="18">
        <f t="shared" si="13"/>
        <v>1857.5163500000001</v>
      </c>
      <c r="T139" s="18">
        <f t="shared" si="13"/>
        <v>2022.3329899999999</v>
      </c>
      <c r="U139" s="18">
        <f t="shared" si="13"/>
        <v>2053.4019499999999</v>
      </c>
      <c r="V139" s="18">
        <f t="shared" si="13"/>
        <v>1940.9218599999999</v>
      </c>
      <c r="W139" s="18">
        <f t="shared" si="13"/>
        <v>1765.9708899999998</v>
      </c>
      <c r="X139" s="18">
        <f t="shared" si="13"/>
        <v>1485.91768</v>
      </c>
      <c r="Y139" s="18">
        <f t="shared" si="13"/>
        <v>1202.4850100000001</v>
      </c>
      <c r="Z139" s="19">
        <f t="shared" si="14"/>
        <v>36848.989749999993</v>
      </c>
      <c r="AA139" s="20">
        <v>30</v>
      </c>
      <c r="AB139" s="31">
        <f t="shared" si="10"/>
        <v>36848.989750000001</v>
      </c>
      <c r="AC139" s="8">
        <f t="shared" si="11"/>
        <v>0</v>
      </c>
      <c r="AD139" s="8"/>
      <c r="AE139" s="42"/>
      <c r="AF139" s="43"/>
    </row>
    <row r="140" spans="1:32" ht="15.75" x14ac:dyDescent="0.25">
      <c r="A140" s="17">
        <v>45200</v>
      </c>
      <c r="B140" s="18">
        <f t="shared" si="15"/>
        <v>1033.9175000000002</v>
      </c>
      <c r="C140" s="18">
        <f t="shared" si="13"/>
        <v>939.55917000000011</v>
      </c>
      <c r="D140" s="18">
        <f t="shared" si="13"/>
        <v>889.06109000000015</v>
      </c>
      <c r="E140" s="18">
        <f t="shared" si="13"/>
        <v>868.37864999999988</v>
      </c>
      <c r="F140" s="18">
        <f t="shared" si="13"/>
        <v>909.31546000000003</v>
      </c>
      <c r="G140" s="18">
        <f t="shared" si="13"/>
        <v>986.56796000000008</v>
      </c>
      <c r="H140" s="18">
        <f t="shared" si="13"/>
        <v>1200.0220099999999</v>
      </c>
      <c r="I140" s="18">
        <f t="shared" si="13"/>
        <v>1384.35222</v>
      </c>
      <c r="J140" s="18">
        <f t="shared" si="13"/>
        <v>1594.3369</v>
      </c>
      <c r="K140" s="18">
        <f t="shared" si="13"/>
        <v>1739.7339900000002</v>
      </c>
      <c r="L140" s="18">
        <f t="shared" si="13"/>
        <v>1877.74073</v>
      </c>
      <c r="M140" s="18">
        <f t="shared" si="13"/>
        <v>1970.7413700000002</v>
      </c>
      <c r="N140" s="18">
        <f t="shared" si="13"/>
        <v>1908.7633299999998</v>
      </c>
      <c r="O140" s="18">
        <f t="shared" si="13"/>
        <v>1878.1007900000002</v>
      </c>
      <c r="P140" s="18">
        <f t="shared" si="13"/>
        <v>1909.5965100000001</v>
      </c>
      <c r="Q140" s="18">
        <f t="shared" si="13"/>
        <v>1896.29206</v>
      </c>
      <c r="R140" s="18">
        <f t="shared" si="13"/>
        <v>1871.21243</v>
      </c>
      <c r="S140" s="18">
        <f t="shared" si="13"/>
        <v>1915.3436799999999</v>
      </c>
      <c r="T140" s="18">
        <f t="shared" si="13"/>
        <v>2079.5903399999997</v>
      </c>
      <c r="U140" s="18">
        <f t="shared" si="13"/>
        <v>2076.6735100000001</v>
      </c>
      <c r="V140" s="18">
        <f t="shared" si="13"/>
        <v>1967.8077799999999</v>
      </c>
      <c r="W140" s="18">
        <f t="shared" si="13"/>
        <v>1792.8776599999999</v>
      </c>
      <c r="X140" s="18">
        <f t="shared" si="13"/>
        <v>1509.3497299999999</v>
      </c>
      <c r="Y140" s="18">
        <f t="shared" si="13"/>
        <v>1224.87186</v>
      </c>
      <c r="Z140" s="19">
        <f t="shared" si="14"/>
        <v>37424.206729999998</v>
      </c>
      <c r="AA140" s="20">
        <v>31</v>
      </c>
      <c r="AB140" s="31">
        <f t="shared" si="10"/>
        <v>37424.206730000005</v>
      </c>
      <c r="AC140" s="8">
        <f t="shared" si="11"/>
        <v>0</v>
      </c>
      <c r="AD140" s="8"/>
      <c r="AE140" s="42"/>
      <c r="AF140" s="43"/>
    </row>
    <row r="141" spans="1:32" ht="15.75" x14ac:dyDescent="0.25">
      <c r="A141" s="17">
        <v>45231</v>
      </c>
      <c r="B141" s="18">
        <f t="shared" si="15"/>
        <v>1014.83098</v>
      </c>
      <c r="C141" s="18">
        <f t="shared" si="13"/>
        <v>923.79082000000005</v>
      </c>
      <c r="D141" s="18">
        <f t="shared" si="13"/>
        <v>876.4019199999999</v>
      </c>
      <c r="E141" s="18">
        <f t="shared" si="13"/>
        <v>857.17529999999988</v>
      </c>
      <c r="F141" s="18">
        <f t="shared" si="13"/>
        <v>900.90951999999993</v>
      </c>
      <c r="G141" s="18">
        <f t="shared" si="13"/>
        <v>956.41647999999998</v>
      </c>
      <c r="H141" s="18">
        <f t="shared" si="13"/>
        <v>1171.8431</v>
      </c>
      <c r="I141" s="18">
        <f t="shared" si="13"/>
        <v>1358.90698</v>
      </c>
      <c r="J141" s="18">
        <f t="shared" si="13"/>
        <v>1540.9391400000002</v>
      </c>
      <c r="K141" s="18">
        <f t="shared" si="13"/>
        <v>1700.98056</v>
      </c>
      <c r="L141" s="18">
        <f t="shared" si="13"/>
        <v>1842.05782</v>
      </c>
      <c r="M141" s="18">
        <f t="shared" si="13"/>
        <v>1926.5348200000001</v>
      </c>
      <c r="N141" s="18">
        <f t="shared" si="13"/>
        <v>1882.1396</v>
      </c>
      <c r="O141" s="18">
        <f t="shared" si="13"/>
        <v>1841.12246</v>
      </c>
      <c r="P141" s="18">
        <f t="shared" si="13"/>
        <v>1850.9158199999999</v>
      </c>
      <c r="Q141" s="18">
        <f t="shared" si="13"/>
        <v>1851.7502200000004</v>
      </c>
      <c r="R141" s="18">
        <f t="shared" si="13"/>
        <v>1831.1047800000001</v>
      </c>
      <c r="S141" s="18">
        <f t="shared" si="13"/>
        <v>1904.3386399999999</v>
      </c>
      <c r="T141" s="18">
        <f t="shared" si="13"/>
        <v>2061.7059199999999</v>
      </c>
      <c r="U141" s="18">
        <f t="shared" si="13"/>
        <v>2050.6834599999997</v>
      </c>
      <c r="V141" s="18">
        <f t="shared" ref="C141:AR142" si="16">+V29*$AA29+V57*$AA57+V85*$AA85+V113*$AA113</f>
        <v>1946.9090599999997</v>
      </c>
      <c r="W141" s="18">
        <f t="shared" si="16"/>
        <v>1768.4386800000002</v>
      </c>
      <c r="X141" s="18">
        <f t="shared" si="16"/>
        <v>1484.0080599999999</v>
      </c>
      <c r="Y141" s="18">
        <f t="shared" si="16"/>
        <v>1203.3239800000001</v>
      </c>
      <c r="Z141" s="19">
        <f t="shared" si="14"/>
        <v>36747.22812</v>
      </c>
      <c r="AA141" s="20">
        <v>30</v>
      </c>
      <c r="AB141" s="31">
        <f t="shared" si="10"/>
        <v>36747.228119999992</v>
      </c>
      <c r="AC141" s="8">
        <f t="shared" si="11"/>
        <v>0</v>
      </c>
      <c r="AD141" s="8"/>
      <c r="AE141" s="42"/>
      <c r="AF141" s="43"/>
    </row>
    <row r="142" spans="1:32" ht="16.5" thickBot="1" x14ac:dyDescent="0.3">
      <c r="A142" s="22">
        <v>45261</v>
      </c>
      <c r="B142" s="23">
        <f t="shared" si="15"/>
        <v>1106.9277200000001</v>
      </c>
      <c r="C142" s="23">
        <f t="shared" si="16"/>
        <v>988.94029999999998</v>
      </c>
      <c r="D142" s="23">
        <f t="shared" si="16"/>
        <v>929.46114</v>
      </c>
      <c r="E142" s="23">
        <f t="shared" si="16"/>
        <v>900.55346000000009</v>
      </c>
      <c r="F142" s="23">
        <f t="shared" si="16"/>
        <v>924.27207999999996</v>
      </c>
      <c r="G142" s="23">
        <f t="shared" si="16"/>
        <v>966.28120000000001</v>
      </c>
      <c r="H142" s="23">
        <f t="shared" si="16"/>
        <v>1155.4827600000001</v>
      </c>
      <c r="I142" s="23">
        <f t="shared" si="16"/>
        <v>1348.53532</v>
      </c>
      <c r="J142" s="23">
        <f t="shared" si="16"/>
        <v>1578.2075900000002</v>
      </c>
      <c r="K142" s="23">
        <f t="shared" si="16"/>
        <v>1746.9326100000001</v>
      </c>
      <c r="L142" s="23">
        <f t="shared" si="16"/>
        <v>1877.39716</v>
      </c>
      <c r="M142" s="23">
        <f t="shared" si="16"/>
        <v>1981.09619</v>
      </c>
      <c r="N142" s="23">
        <f t="shared" si="16"/>
        <v>1955.62572</v>
      </c>
      <c r="O142" s="23">
        <f t="shared" si="16"/>
        <v>1919.2555299999999</v>
      </c>
      <c r="P142" s="23">
        <f t="shared" si="16"/>
        <v>1916.6979100000001</v>
      </c>
      <c r="Q142" s="23">
        <f t="shared" si="16"/>
        <v>1896.0892900000001</v>
      </c>
      <c r="R142" s="23">
        <f t="shared" si="16"/>
        <v>1861.1786299999997</v>
      </c>
      <c r="S142" s="23">
        <f t="shared" si="16"/>
        <v>1881.6378000000002</v>
      </c>
      <c r="T142" s="23">
        <f t="shared" si="16"/>
        <v>2098.0790299999999</v>
      </c>
      <c r="U142" s="23">
        <f t="shared" si="16"/>
        <v>2147.7733900000003</v>
      </c>
      <c r="V142" s="23">
        <f t="shared" si="16"/>
        <v>2049.4899799999998</v>
      </c>
      <c r="W142" s="23">
        <f t="shared" si="16"/>
        <v>1884.17903</v>
      </c>
      <c r="X142" s="23">
        <f t="shared" si="16"/>
        <v>1608.56943</v>
      </c>
      <c r="Y142" s="23">
        <f t="shared" si="16"/>
        <v>1319.0765000000001</v>
      </c>
      <c r="Z142" s="24">
        <f t="shared" si="14"/>
        <v>38041.73977</v>
      </c>
      <c r="AA142" s="25">
        <v>31</v>
      </c>
      <c r="AB142" s="26">
        <f t="shared" si="10"/>
        <v>38041.73977</v>
      </c>
      <c r="AC142" s="8">
        <f t="shared" si="11"/>
        <v>0</v>
      </c>
      <c r="AD142" s="8"/>
      <c r="AE142" s="42"/>
      <c r="AF142" s="43"/>
    </row>
  </sheetData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Cantidades Requeridas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D. Caicedo Aristizabal</dc:creator>
  <cp:lastModifiedBy>Juan D. Caicedo Aristizabal</cp:lastModifiedBy>
  <dcterms:created xsi:type="dcterms:W3CDTF">2019-08-21T00:35:19Z</dcterms:created>
  <dcterms:modified xsi:type="dcterms:W3CDTF">2019-08-21T00:39:40Z</dcterms:modified>
</cp:coreProperties>
</file>