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1315" windowHeight="9270"/>
  </bookViews>
  <sheets>
    <sheet name="Cantidades Requeridas" sheetId="1" r:id="rId1"/>
  </sheets>
  <calcPr calcId="145621"/>
</workbook>
</file>

<file path=xl/calcChain.xml><?xml version="1.0" encoding="utf-8"?>
<calcChain xmlns="http://schemas.openxmlformats.org/spreadsheetml/2006/main">
  <c r="Z66" i="1" l="1"/>
  <c r="AB66" i="1" s="1"/>
  <c r="G81" i="1"/>
  <c r="Z65" i="1"/>
  <c r="AB65" i="1" s="1"/>
  <c r="G80" i="1"/>
  <c r="Z64" i="1"/>
  <c r="AB64" i="1" s="1"/>
  <c r="O79" i="1"/>
  <c r="G79" i="1"/>
  <c r="Z61" i="1"/>
  <c r="AB61" i="1" s="1"/>
  <c r="O76" i="1"/>
  <c r="N76" i="1"/>
  <c r="Z60" i="1"/>
  <c r="AB60" i="1" s="1"/>
  <c r="O74" i="1"/>
  <c r="Z58" i="1"/>
  <c r="AB58" i="1" s="1"/>
  <c r="K72" i="1"/>
  <c r="Z56" i="1"/>
  <c r="AB56" i="1" s="1"/>
  <c r="S71" i="1"/>
  <c r="O71" i="1"/>
  <c r="Z50" i="1"/>
  <c r="AB50" i="1" s="1"/>
  <c r="X81" i="1"/>
  <c r="T81" i="1"/>
  <c r="P81" i="1"/>
  <c r="L81" i="1"/>
  <c r="H81" i="1"/>
  <c r="T80" i="1"/>
  <c r="Z48" i="1"/>
  <c r="AB48" i="1" s="1"/>
  <c r="N79" i="1"/>
  <c r="P78" i="1"/>
  <c r="L78" i="1"/>
  <c r="D78" i="1"/>
  <c r="X77" i="1"/>
  <c r="T77" i="1"/>
  <c r="P77" i="1"/>
  <c r="H77" i="1"/>
  <c r="Z45" i="1"/>
  <c r="AB45" i="1" s="1"/>
  <c r="X76" i="1"/>
  <c r="T76" i="1"/>
  <c r="L76" i="1"/>
  <c r="J76" i="1"/>
  <c r="D76" i="1"/>
  <c r="T74" i="1"/>
  <c r="P74" i="1"/>
  <c r="H74" i="1"/>
  <c r="Z42" i="1"/>
  <c r="AB42" i="1" s="1"/>
  <c r="T73" i="1"/>
  <c r="P73" i="1"/>
  <c r="L73" i="1"/>
  <c r="H73" i="1"/>
  <c r="D73" i="1"/>
  <c r="X72" i="1"/>
  <c r="H72" i="1"/>
  <c r="Z40" i="1"/>
  <c r="AB40" i="1" s="1"/>
  <c r="K82" i="1"/>
  <c r="D81" i="1"/>
  <c r="C81" i="1"/>
  <c r="Z33" i="1"/>
  <c r="AB33" i="1" s="1"/>
  <c r="V80" i="1"/>
  <c r="L80" i="1"/>
  <c r="D80" i="1"/>
  <c r="C80" i="1"/>
  <c r="Z32" i="1"/>
  <c r="AB32" i="1" s="1"/>
  <c r="R79" i="1"/>
  <c r="C79" i="1"/>
  <c r="S78" i="1"/>
  <c r="H78" i="1"/>
  <c r="G78" i="1"/>
  <c r="Z30" i="1"/>
  <c r="AB30" i="1" s="1"/>
  <c r="L77" i="1"/>
  <c r="K77" i="1"/>
  <c r="G77" i="1"/>
  <c r="F77" i="1"/>
  <c r="H76" i="1"/>
  <c r="Z28" i="1"/>
  <c r="AB28" i="1" s="1"/>
  <c r="S75" i="1"/>
  <c r="G75" i="1"/>
  <c r="F75" i="1"/>
  <c r="B75" i="1"/>
  <c r="X74" i="1"/>
  <c r="W74" i="1"/>
  <c r="S74" i="1"/>
  <c r="Z26" i="1"/>
  <c r="AB26" i="1" s="1"/>
  <c r="X73" i="1"/>
  <c r="W73" i="1"/>
  <c r="V73" i="1"/>
  <c r="R73" i="1"/>
  <c r="C73" i="1"/>
  <c r="Z25" i="1"/>
  <c r="AB25" i="1" s="1"/>
  <c r="T72" i="1"/>
  <c r="L72" i="1"/>
  <c r="D72" i="1"/>
  <c r="C72" i="1"/>
  <c r="G71" i="1"/>
  <c r="F71" i="1"/>
  <c r="B71" i="1"/>
  <c r="W82" i="1"/>
  <c r="O82" i="1"/>
  <c r="N82" i="1"/>
  <c r="G82" i="1"/>
  <c r="W81" i="1"/>
  <c r="V81" i="1"/>
  <c r="S81" i="1"/>
  <c r="O81" i="1"/>
  <c r="N81" i="1"/>
  <c r="K81" i="1"/>
  <c r="J81" i="1"/>
  <c r="F81" i="1"/>
  <c r="Z17" i="1"/>
  <c r="AB17" i="1" s="1"/>
  <c r="S80" i="1"/>
  <c r="R80" i="1"/>
  <c r="O80" i="1"/>
  <c r="N80" i="1"/>
  <c r="K80" i="1"/>
  <c r="J80" i="1"/>
  <c r="F80" i="1"/>
  <c r="W79" i="1"/>
  <c r="V79" i="1"/>
  <c r="S79" i="1"/>
  <c r="K79" i="1"/>
  <c r="J79" i="1"/>
  <c r="F79" i="1"/>
  <c r="B79" i="1"/>
  <c r="W78" i="1"/>
  <c r="O78" i="1"/>
  <c r="K78" i="1"/>
  <c r="C78" i="1"/>
  <c r="W77" i="1"/>
  <c r="V77" i="1"/>
  <c r="S77" i="1"/>
  <c r="R77" i="1"/>
  <c r="N77" i="1"/>
  <c r="J77" i="1"/>
  <c r="C77" i="1"/>
  <c r="B77" i="1"/>
  <c r="W76" i="1"/>
  <c r="V76" i="1"/>
  <c r="S76" i="1"/>
  <c r="R76" i="1"/>
  <c r="G76" i="1"/>
  <c r="F76" i="1"/>
  <c r="C76" i="1"/>
  <c r="B76" i="1"/>
  <c r="W75" i="1"/>
  <c r="V75" i="1"/>
  <c r="R75" i="1"/>
  <c r="O75" i="1"/>
  <c r="N75" i="1"/>
  <c r="K75" i="1"/>
  <c r="J75" i="1"/>
  <c r="C75" i="1"/>
  <c r="V74" i="1"/>
  <c r="K74" i="1"/>
  <c r="F74" i="1"/>
  <c r="S73" i="1"/>
  <c r="O73" i="1"/>
  <c r="N73" i="1"/>
  <c r="K73" i="1"/>
  <c r="J73" i="1"/>
  <c r="F73" i="1"/>
  <c r="B73" i="1"/>
  <c r="W72" i="1"/>
  <c r="V72" i="1"/>
  <c r="S72" i="1"/>
  <c r="R72" i="1"/>
  <c r="O72" i="1"/>
  <c r="N72" i="1"/>
  <c r="J72" i="1"/>
  <c r="F72" i="1"/>
  <c r="B72" i="1"/>
  <c r="W71" i="1"/>
  <c r="V71" i="1"/>
  <c r="R71" i="1"/>
  <c r="N71" i="1"/>
  <c r="K71" i="1"/>
  <c r="J71" i="1"/>
  <c r="C71" i="1"/>
  <c r="Y82" i="1"/>
  <c r="Q82" i="1"/>
  <c r="I82" i="1"/>
  <c r="R81" i="1"/>
  <c r="Y80" i="1"/>
  <c r="Q80" i="1"/>
  <c r="I80" i="1"/>
  <c r="Y78" i="1"/>
  <c r="Q78" i="1"/>
  <c r="I78" i="1"/>
  <c r="E77" i="1"/>
  <c r="Y76" i="1"/>
  <c r="Q76" i="1"/>
  <c r="I76" i="1"/>
  <c r="Y74" i="1"/>
  <c r="I74" i="1"/>
  <c r="U73" i="1"/>
  <c r="E73" i="1"/>
  <c r="P72" i="1"/>
  <c r="Z62" i="1"/>
  <c r="AB62" i="1" s="1"/>
  <c r="Z57" i="1"/>
  <c r="AB57" i="1" s="1"/>
  <c r="Z49" i="1"/>
  <c r="AB49" i="1" s="1"/>
  <c r="Z46" i="1"/>
  <c r="AB46" i="1" s="1"/>
  <c r="Z44" i="1"/>
  <c r="AB44" i="1" s="1"/>
  <c r="Z41" i="1"/>
  <c r="AB41" i="1" s="1"/>
  <c r="Z34" i="1"/>
  <c r="AB34" i="1" s="1"/>
  <c r="Z29" i="1"/>
  <c r="AB29" i="1" s="1"/>
  <c r="Z24" i="1"/>
  <c r="AB24" i="1" s="1"/>
  <c r="Q71" i="1"/>
  <c r="M71" i="1"/>
  <c r="U82" i="1"/>
  <c r="S82" i="1"/>
  <c r="M82" i="1"/>
  <c r="E82" i="1"/>
  <c r="C82" i="1"/>
  <c r="Y81" i="1"/>
  <c r="U81" i="1"/>
  <c r="Q81" i="1"/>
  <c r="M81" i="1"/>
  <c r="I81" i="1"/>
  <c r="E81" i="1"/>
  <c r="X80" i="1"/>
  <c r="W80" i="1"/>
  <c r="U80" i="1"/>
  <c r="P80" i="1"/>
  <c r="M80" i="1"/>
  <c r="H80" i="1"/>
  <c r="E80" i="1"/>
  <c r="Y79" i="1"/>
  <c r="U79" i="1"/>
  <c r="Q79" i="1"/>
  <c r="M79" i="1"/>
  <c r="I79" i="1"/>
  <c r="E79" i="1"/>
  <c r="X78" i="1"/>
  <c r="U78" i="1"/>
  <c r="T78" i="1"/>
  <c r="M78" i="1"/>
  <c r="E78" i="1"/>
  <c r="Y77" i="1"/>
  <c r="U77" i="1"/>
  <c r="Q77" i="1"/>
  <c r="O77" i="1"/>
  <c r="M77" i="1"/>
  <c r="I77" i="1"/>
  <c r="D77" i="1"/>
  <c r="U76" i="1"/>
  <c r="P76" i="1"/>
  <c r="M76" i="1"/>
  <c r="K76" i="1"/>
  <c r="E76" i="1"/>
  <c r="Y75" i="1"/>
  <c r="U75" i="1"/>
  <c r="Q75" i="1"/>
  <c r="M75" i="1"/>
  <c r="I75" i="1"/>
  <c r="E75" i="1"/>
  <c r="U74" i="1"/>
  <c r="Q74" i="1"/>
  <c r="M74" i="1"/>
  <c r="L74" i="1"/>
  <c r="G74" i="1"/>
  <c r="E74" i="1"/>
  <c r="D74" i="1"/>
  <c r="C74" i="1"/>
  <c r="Y73" i="1"/>
  <c r="Q73" i="1"/>
  <c r="M73" i="1"/>
  <c r="I73" i="1"/>
  <c r="G73" i="1"/>
  <c r="Y72" i="1"/>
  <c r="U72" i="1"/>
  <c r="Q72" i="1"/>
  <c r="M72" i="1"/>
  <c r="I72" i="1"/>
  <c r="G72" i="1"/>
  <c r="E72" i="1"/>
  <c r="B80" i="1" l="1"/>
  <c r="Z80" i="1" s="1"/>
  <c r="L71" i="1"/>
  <c r="Z13" i="1"/>
  <c r="AB13" i="1" s="1"/>
  <c r="B81" i="1"/>
  <c r="Z81" i="1" s="1"/>
  <c r="N78" i="1"/>
  <c r="Z72" i="1"/>
  <c r="Z8" i="1"/>
  <c r="AB8" i="1" s="1"/>
  <c r="AB72" i="1" s="1"/>
  <c r="Z73" i="1"/>
  <c r="H71" i="1"/>
  <c r="B74" i="1"/>
  <c r="J74" i="1"/>
  <c r="N74" i="1"/>
  <c r="R74" i="1"/>
  <c r="Z10" i="1"/>
  <c r="AB10" i="1" s="1"/>
  <c r="AB74" i="1" s="1"/>
  <c r="D75" i="1"/>
  <c r="H75" i="1"/>
  <c r="L75" i="1"/>
  <c r="P75" i="1"/>
  <c r="T75" i="1"/>
  <c r="X75" i="1"/>
  <c r="AB81" i="1"/>
  <c r="B82" i="1"/>
  <c r="F82" i="1"/>
  <c r="J82" i="1"/>
  <c r="R82" i="1"/>
  <c r="V82" i="1"/>
  <c r="Z18" i="1"/>
  <c r="AB18" i="1" s="1"/>
  <c r="AB82" i="1" s="1"/>
  <c r="X71" i="1"/>
  <c r="Z77" i="1"/>
  <c r="Z7" i="1"/>
  <c r="AB7" i="1" s="1"/>
  <c r="AB77" i="1"/>
  <c r="B78" i="1"/>
  <c r="F78" i="1"/>
  <c r="J78" i="1"/>
  <c r="R78" i="1"/>
  <c r="V78" i="1"/>
  <c r="Z14" i="1"/>
  <c r="AB14" i="1" s="1"/>
  <c r="AB78" i="1" s="1"/>
  <c r="D79" i="1"/>
  <c r="H79" i="1"/>
  <c r="L79" i="1"/>
  <c r="P79" i="1"/>
  <c r="T79" i="1"/>
  <c r="X79" i="1"/>
  <c r="D71" i="1"/>
  <c r="P71" i="1"/>
  <c r="T71" i="1"/>
  <c r="Z11" i="1"/>
  <c r="AB11" i="1" s="1"/>
  <c r="Z76" i="1"/>
  <c r="Z12" i="1"/>
  <c r="AB12" i="1" s="1"/>
  <c r="AB76" i="1" s="1"/>
  <c r="Z15" i="1"/>
  <c r="AB15" i="1" s="1"/>
  <c r="Z16" i="1"/>
  <c r="AB16" i="1" s="1"/>
  <c r="AB80" i="1" s="1"/>
  <c r="Z23" i="1"/>
  <c r="AB23" i="1" s="1"/>
  <c r="Z27" i="1"/>
  <c r="AB27" i="1" s="1"/>
  <c r="Z31" i="1"/>
  <c r="AB31" i="1" s="1"/>
  <c r="Z39" i="1"/>
  <c r="AB39" i="1" s="1"/>
  <c r="Z43" i="1"/>
  <c r="AB43" i="1" s="1"/>
  <c r="Z47" i="1"/>
  <c r="AB47" i="1" s="1"/>
  <c r="Z55" i="1"/>
  <c r="AB55" i="1" s="1"/>
  <c r="Z59" i="1"/>
  <c r="AB59" i="1" s="1"/>
  <c r="Z63" i="1"/>
  <c r="AB63" i="1" s="1"/>
  <c r="E71" i="1"/>
  <c r="I71" i="1"/>
  <c r="U71" i="1"/>
  <c r="Y71" i="1"/>
  <c r="Z9" i="1"/>
  <c r="AB9" i="1" s="1"/>
  <c r="AB73" i="1" s="1"/>
  <c r="D82" i="1"/>
  <c r="H82" i="1"/>
  <c r="L82" i="1"/>
  <c r="P82" i="1"/>
  <c r="T82" i="1"/>
  <c r="X82" i="1"/>
  <c r="Z71" i="1" l="1"/>
  <c r="Z79" i="1"/>
  <c r="AB79" i="1"/>
  <c r="AB71" i="1"/>
  <c r="Z82" i="1"/>
  <c r="Z75" i="1"/>
  <c r="AB75" i="1"/>
  <c r="Z78" i="1"/>
  <c r="Z74" i="1"/>
</calcChain>
</file>

<file path=xl/sharedStrings.xml><?xml version="1.0" encoding="utf-8"?>
<sst xmlns="http://schemas.openxmlformats.org/spreadsheetml/2006/main" count="142" uniqueCount="34">
  <si>
    <t>EMPRESA DE ENERGÍA DE PEREIRA S.A. E.S.P.</t>
  </si>
  <si>
    <t>ANEXO 1. CANTIDADES DE ENERGÍA ESTIMADAS 2019</t>
  </si>
  <si>
    <t>DEMANDA DIARIA ESTIMADA DÍA HABIL [MWh]</t>
  </si>
  <si>
    <t>MES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</si>
  <si>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</si>
  <si>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</si>
  <si>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</si>
  <si>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</si>
  <si>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</si>
  <si>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</si>
  <si>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</si>
  <si>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</si>
  <si>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</si>
  <si>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</si>
  <si>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</si>
  <si>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</si>
  <si>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</si>
  <si>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</si>
  <si>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</si>
  <si>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</si>
  <si>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</si>
  <si>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</si>
  <si>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</si>
  <si>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</si>
  <si>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</si>
  <si>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</si>
  <si>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</si>
  <si>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</si>
  <si>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TOTAL</t>
  </si>
  <si>
    <t>Días</t>
  </si>
  <si>
    <t>DEMANDA DIARIA ESTIMADA DÍA SABADO [MWh]</t>
  </si>
  <si>
    <t>DEMANDA DIARIA ESTIMADA DÍA DOMINGO Y FESTIVO DIFERENTE A LUNES [MWh]</t>
  </si>
  <si>
    <t>DEMANDA DIARIA ESTIMADA DÍA LUNES FESTIVO [MWh]</t>
  </si>
  <si>
    <t>DEMANDA DIARIA ESTIMADA TOTAL [MWh]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</si>
</sst>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 * #,##0.00_ ;_ * \-#,##0.00_ ;_ * &quot;-&quot;?_ ;_ @_ "/>
    <numFmt numFmtId="165" formatCode="_ * #,##0_ ;_ * \-#,##0_ ;_ * &quot;-&quot;??_ ;_ @_ "/>
    <numFmt numFmtId="166" formatCode="_ * #,##0_ ;_ * \-#,##0_ ;_ * &quot;-&quot;?_ ;_ @_ "/>
    <numFmt numFmtId="167" formatCode="_ * #,##0.0000_ ;_ * \-#,##0.0000_ ;_ * &quot;-&quot;?_ ;_ @_ "/>
    <numFmt numFmtId="168" formatCode="_-* #,##0.00_-;\-* #,##0.00_-;_-* &quot;-&quot;??_-;_-@_-"/>
    <numFmt numFmtId="169" formatCode="_-* #,##0_-;\-* #,##0_-;_-* &quot;-&quot;??_-;_-@_-"/>
    <numFmt numFmtId="170" formatCode="_-* #,##0.0_-;\-* #,##0.0_-;_-* &quot;-&quot;??_-;_-@_-"/>
    <numFmt numFmtId="171" formatCode="_ [$€-2]\ * #,##0.00_ ;_ [$€-2]\ * \-#,##0.00_ ;_ [$€-2]\ * &quot;-&quot;??_ "/>
    <numFmt numFmtId="172" formatCode="_-* #,##0.00\ _€_-;\-* #,##0.00\ _€_-;_-* &quot;-&quot;??\ _€_-;_-@_-"/>
    <numFmt numFmtId="173" formatCode="_ * #,##0.00_ ;_ * \-#,##0.00_ ;_ * &quot;-&quot;??_ ;_ @_ "/>
  </numFmts>
  <fonts count="14" x14ac:knownFonts="1"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66E23"/>
        <bgColor indexed="64"/>
      </patternFill>
    </fill>
    <fill>
      <patternFill patternType="solid">
        <fgColor rgb="FF73A037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2" fillId="0" borderId="1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164" fontId="0" fillId="0" borderId="0" xfId="0" applyNumberFormat="1" applyFill="1"/>
    <xf numFmtId="0" fontId="0" fillId="0" borderId="0" xfId="0" applyFill="1"/>
    <xf numFmtId="0" fontId="4" fillId="0" borderId="2" xfId="0" applyFont="1" applyFill="1" applyBorder="1"/>
    <xf numFmtId="0" fontId="5" fillId="2" borderId="3" xfId="0" applyFont="1" applyFill="1" applyBorder="1"/>
    <xf numFmtId="0" fontId="6" fillId="0" borderId="0" xfId="0" applyFont="1" applyFill="1"/>
    <xf numFmtId="0" fontId="7" fillId="0" borderId="0" xfId="0" applyFont="1" applyFill="1"/>
    <xf numFmtId="165" fontId="0" fillId="0" borderId="0" xfId="0" applyNumberFormat="1" applyFill="1"/>
    <xf numFmtId="0" fontId="8" fillId="3" borderId="4" xfId="0" applyFont="1" applyFill="1" applyBorder="1"/>
    <xf numFmtId="0" fontId="9" fillId="3" borderId="5" xfId="0" applyFont="1" applyFill="1" applyBorder="1" applyAlignment="1">
      <alignment horizontal="center"/>
    </xf>
    <xf numFmtId="0" fontId="8" fillId="3" borderId="6" xfId="0" applyFont="1" applyFill="1" applyBorder="1"/>
    <xf numFmtId="17" fontId="10" fillId="0" borderId="7" xfId="0" applyNumberFormat="1" applyFont="1" applyFill="1" applyBorder="1" applyAlignment="1">
      <alignment horizontal="left"/>
    </xf>
    <xf numFmtId="164" fontId="11" fillId="0" borderId="8" xfId="0" quotePrefix="1" applyNumberFormat="1" applyFont="1" applyFill="1" applyBorder="1" applyAlignment="1">
      <alignment horizontal="left"/>
    </xf>
    <xf numFmtId="166" fontId="12" fillId="0" borderId="9" xfId="0" applyNumberFormat="1" applyFont="1" applyFill="1" applyBorder="1" applyAlignment="1">
      <alignment horizontal="left"/>
    </xf>
    <xf numFmtId="0" fontId="10" fillId="0" borderId="8" xfId="0" applyFont="1" applyFill="1" applyBorder="1"/>
    <xf numFmtId="165" fontId="3" fillId="0" borderId="10" xfId="0" applyNumberFormat="1" applyFont="1" applyFill="1" applyBorder="1"/>
    <xf numFmtId="17" fontId="10" fillId="0" borderId="11" xfId="0" applyNumberFormat="1" applyFont="1" applyFill="1" applyBorder="1" applyAlignment="1">
      <alignment horizontal="left"/>
    </xf>
    <xf numFmtId="164" fontId="11" fillId="0" borderId="12" xfId="0" quotePrefix="1" applyNumberFormat="1" applyFont="1" applyFill="1" applyBorder="1" applyAlignment="1">
      <alignment horizontal="left"/>
    </xf>
    <xf numFmtId="166" fontId="12" fillId="0" borderId="13" xfId="0" applyNumberFormat="1" applyFont="1" applyFill="1" applyBorder="1" applyAlignment="1">
      <alignment horizontal="left"/>
    </xf>
    <xf numFmtId="0" fontId="10" fillId="0" borderId="12" xfId="0" applyFont="1" applyFill="1" applyBorder="1"/>
    <xf numFmtId="165" fontId="3" fillId="0" borderId="14" xfId="0" applyNumberFormat="1" applyFont="1" applyFill="1" applyBorder="1"/>
    <xf numFmtId="17" fontId="10" fillId="0" borderId="15" xfId="0" applyNumberFormat="1" applyFont="1" applyFill="1" applyBorder="1" applyAlignment="1">
      <alignment horizontal="left"/>
    </xf>
    <xf numFmtId="164" fontId="11" fillId="0" borderId="16" xfId="0" quotePrefix="1" applyNumberFormat="1" applyFont="1" applyFill="1" applyBorder="1" applyAlignment="1">
      <alignment horizontal="left"/>
    </xf>
    <xf numFmtId="166" fontId="12" fillId="0" borderId="17" xfId="0" applyNumberFormat="1" applyFont="1" applyFill="1" applyBorder="1" applyAlignment="1">
      <alignment horizontal="left"/>
    </xf>
    <xf numFmtId="0" fontId="10" fillId="0" borderId="16" xfId="0" applyFont="1" applyFill="1" applyBorder="1"/>
    <xf numFmtId="165" fontId="3" fillId="0" borderId="18" xfId="0" applyNumberFormat="1" applyFont="1" applyFill="1" applyBorder="1"/>
    <xf numFmtId="17" fontId="10" fillId="0" borderId="0" xfId="0" applyNumberFormat="1" applyFont="1" applyFill="1" applyBorder="1" applyAlignment="1">
      <alignment horizontal="left"/>
    </xf>
    <xf numFmtId="164" fontId="11" fillId="0" borderId="0" xfId="0" quotePrefix="1" applyNumberFormat="1" applyFont="1" applyFill="1" applyBorder="1" applyAlignment="1">
      <alignment horizontal="left"/>
    </xf>
    <xf numFmtId="166" fontId="12" fillId="0" borderId="0" xfId="0" applyNumberFormat="1" applyFont="1" applyFill="1" applyBorder="1" applyAlignment="1">
      <alignment horizontal="left"/>
    </xf>
    <xf numFmtId="0" fontId="10" fillId="0" borderId="0" xfId="0" applyFont="1" applyFill="1"/>
    <xf numFmtId="165" fontId="3" fillId="0" borderId="0" xfId="0" applyNumberFormat="1" applyFont="1" applyFill="1"/>
    <xf numFmtId="0" fontId="10" fillId="0" borderId="0" xfId="0" applyFont="1" applyFill="1" applyBorder="1"/>
    <xf numFmtId="0" fontId="7" fillId="0" borderId="0" xfId="0" applyFont="1" applyFill="1" applyBorder="1"/>
    <xf numFmtId="164" fontId="0" fillId="0" borderId="0" xfId="0" applyNumberFormat="1" applyFill="1" applyBorder="1"/>
    <xf numFmtId="0" fontId="0" fillId="0" borderId="0" xfId="0" applyFill="1" applyBorder="1"/>
    <xf numFmtId="17" fontId="10" fillId="0" borderId="13" xfId="0" applyNumberFormat="1" applyFont="1" applyFill="1" applyBorder="1" applyAlignment="1">
      <alignment horizontal="left"/>
    </xf>
    <xf numFmtId="0" fontId="0" fillId="0" borderId="13" xfId="0" applyFill="1" applyBorder="1"/>
    <xf numFmtId="17" fontId="10" fillId="0" borderId="19" xfId="0" applyNumberFormat="1" applyFont="1" applyFill="1" applyBorder="1" applyAlignment="1">
      <alignment horizontal="left"/>
    </xf>
    <xf numFmtId="167" fontId="3" fillId="0" borderId="0" xfId="0" applyNumberFormat="1" applyFont="1" applyFill="1"/>
    <xf numFmtId="0" fontId="1" fillId="0" borderId="0" xfId="0" applyFont="1" applyFill="1"/>
    <xf numFmtId="169" fontId="0" fillId="0" borderId="0" xfId="1" applyNumberFormat="1" applyFont="1" applyFill="1"/>
    <xf numFmtId="170" fontId="0" fillId="0" borderId="0" xfId="1" applyNumberFormat="1" applyFont="1" applyFill="1"/>
  </cellXfs>
  <cellStyles count="17">
    <cellStyle name="Euro" xfId="2"/>
    <cellStyle name="Euro 2" xfId="3"/>
    <cellStyle name="Euro 3" xfId="4"/>
    <cellStyle name="Euro_Básica" xfId="5"/>
    <cellStyle name="Millares" xfId="1" builtinId="3"/>
    <cellStyle name="Millares 2" xfId="6"/>
    <cellStyle name="Millares 3" xfId="7"/>
    <cellStyle name="Millares 4" xfId="8"/>
    <cellStyle name="Millares 5" xfId="9"/>
    <cellStyle name="Millares 6" xfId="10"/>
    <cellStyle name="Normal" xfId="0" builtinId="0"/>
    <cellStyle name="Normal 2" xfId="11"/>
    <cellStyle name="Normal 3" xfId="12"/>
    <cellStyle name="Normal 4" xfId="13"/>
    <cellStyle name="Porcentaje 2" xfId="14"/>
    <cellStyle name="Porcentual 2" xfId="15"/>
    <cellStyle name="s]_x000d__x000a_load=_x000d__x000a_run=C:\WINDOWS\vigila95.exe_x000d__x000a_NullPort=None_x000d__x000a_spooler=yes_x000d__x000a_Dosprint=no_x000d__x000a_device=HP LaserJet planeacion,HPPCL,LP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</sheetPr>
  <dimension ref="A1:AF82"/>
  <sheetViews>
    <sheetView showGridLines="0" tabSelected="1" zoomScale="75" workbookViewId="0">
      <pane xSplit="1" topLeftCell="B1" activePane="topRight" state="frozen"/>
      <selection activeCell="A181" sqref="A181"/>
      <selection pane="topRight"/>
    </sheetView>
  </sheetViews>
  <sheetFormatPr baseColWidth="10" defaultColWidth="14.42578125" defaultRowHeight="15" x14ac:dyDescent="0.2"/>
  <cols>
    <col min="1" max="1" width="93.140625" style="5" bestFit="1" customWidth="1"/>
    <col min="2" max="25" width="10.7109375" style="3" customWidth="1"/>
    <col min="26" max="26" width="10.7109375" style="4" customWidth="1"/>
    <col min="27" max="27" width="6.7109375" style="5" customWidth="1"/>
    <col min="28" max="28" width="9.7109375" style="5" bestFit="1" customWidth="1"/>
    <col min="29" max="29" width="5.28515625" style="5" bestFit="1" customWidth="1"/>
    <col min="30" max="16384" width="14.42578125" style="5"/>
  </cols>
  <sheetData>
    <row r="1" spans="1:28" ht="23.25" x14ac:dyDescent="0.35">
      <c r="A1" s="1" t="s">
        <v>0</v>
      </c>
      <c r="B1" s="2"/>
      <c r="C1" s="2"/>
      <c r="D1" s="2"/>
      <c r="E1" s="2"/>
    </row>
    <row r="2" spans="1:28" ht="21" thickBot="1" x14ac:dyDescent="0.35">
      <c r="A2" s="6" t="s">
        <v>1</v>
      </c>
      <c r="B2" s="2"/>
      <c r="C2" s="2"/>
      <c r="D2" s="2"/>
      <c r="E2" s="2"/>
    </row>
    <row r="3" spans="1:28" ht="15.75" thickBot="1" x14ac:dyDescent="0.25"/>
    <row r="4" spans="1:28" ht="16.5" thickBot="1" x14ac:dyDescent="0.3">
      <c r="A4" s="7" t="s">
        <v>2</v>
      </c>
      <c r="E4" s="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AB4" s="10"/>
    </row>
    <row r="5" spans="1:28" ht="15.75" thickBot="1" x14ac:dyDescent="0.25"/>
    <row r="6" spans="1:28" ht="15.95" customHeight="1" thickBot="1" x14ac:dyDescent="0.25">
      <c r="A6" s="11" t="s">
        <v>3</v>
      </c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2" t="s">
        <v>11</v>
      </c>
      <c r="J6" s="12" t="s">
        <v>12</v>
      </c>
      <c r="K6" s="12" t="s">
        <v>13</v>
      </c>
      <c r="L6" s="12" t="s">
        <v>14</v>
      </c>
      <c r="M6" s="12" t="s">
        <v>15</v>
      </c>
      <c r="N6" s="12" t="s">
        <v>16</v>
      </c>
      <c r="O6" s="12" t="s">
        <v>17</v>
      </c>
      <c r="P6" s="12" t="s">
        <v>18</v>
      </c>
      <c r="Q6" s="12" t="s">
        <v>19</v>
      </c>
      <c r="R6" s="12" t="s">
        <v>20</v>
      </c>
      <c r="S6" s="12" t="s">
        <v>21</v>
      </c>
      <c r="T6" s="12" t="s">
        <v>22</v>
      </c>
      <c r="U6" s="12" t="s">
        <v>23</v>
      </c>
      <c r="V6" s="12" t="s">
        <v>24</v>
      </c>
      <c r="W6" s="12" t="s">
        <v>25</v>
      </c>
      <c r="X6" s="12" t="s">
        <v>26</v>
      </c>
      <c r="Y6" s="12" t="s">
        <v>27</v>
      </c>
      <c r="Z6" s="12" t="s">
        <v>28</v>
      </c>
      <c r="AA6" s="12" t="s">
        <v>29</v>
      </c>
      <c r="AB6" s="13"/>
    </row>
    <row r="7" spans="1:28" ht="15.95" customHeight="1" x14ac:dyDescent="0.25">
      <c r="A7" s="14">
        <v>43466</v>
      </c>
      <c r="B7" s="15">
        <v>12.63</v>
      </c>
      <c r="C7" s="15">
        <v>11.13</v>
      </c>
      <c r="D7" s="15">
        <v>10.53</v>
      </c>
      <c r="E7" s="15">
        <v>10.41</v>
      </c>
      <c r="F7" s="15">
        <v>10.89</v>
      </c>
      <c r="G7" s="15">
        <v>13.04</v>
      </c>
      <c r="H7" s="15">
        <v>14.1</v>
      </c>
      <c r="I7" s="15">
        <v>17.3</v>
      </c>
      <c r="J7" s="15">
        <v>21.25</v>
      </c>
      <c r="K7" s="15">
        <v>23.98</v>
      </c>
      <c r="L7" s="15">
        <v>25.75</v>
      </c>
      <c r="M7" s="15">
        <v>27.84</v>
      </c>
      <c r="N7" s="15">
        <v>27.34</v>
      </c>
      <c r="O7" s="15">
        <v>26.19</v>
      </c>
      <c r="P7" s="15">
        <v>26.4</v>
      </c>
      <c r="Q7" s="15">
        <v>26.61</v>
      </c>
      <c r="R7" s="15">
        <v>25.89</v>
      </c>
      <c r="S7" s="15">
        <v>23.27</v>
      </c>
      <c r="T7" s="15">
        <v>27.23</v>
      </c>
      <c r="U7" s="15">
        <v>28.2</v>
      </c>
      <c r="V7" s="15">
        <v>26.23</v>
      </c>
      <c r="W7" s="15">
        <v>24.16</v>
      </c>
      <c r="X7" s="15">
        <v>20.04</v>
      </c>
      <c r="Y7" s="15">
        <v>15.87</v>
      </c>
      <c r="Z7" s="16">
        <f>SUM(B7:Y7)</f>
        <v>496.28000000000003</v>
      </c>
      <c r="AA7" s="17">
        <v>21</v>
      </c>
      <c r="AB7" s="18">
        <f>+Z7*AA7</f>
        <v>10421.880000000001</v>
      </c>
    </row>
    <row r="8" spans="1:28" ht="15.95" customHeight="1" x14ac:dyDescent="0.25">
      <c r="A8" s="19">
        <v>43497</v>
      </c>
      <c r="B8" s="20">
        <v>12.04</v>
      </c>
      <c r="C8" s="20">
        <v>10.52</v>
      </c>
      <c r="D8" s="20">
        <v>9.9600000000000009</v>
      </c>
      <c r="E8" s="20">
        <v>9.7899999999999991</v>
      </c>
      <c r="F8" s="20">
        <v>10.63</v>
      </c>
      <c r="G8" s="20">
        <v>13.73</v>
      </c>
      <c r="H8" s="20">
        <v>14.93</v>
      </c>
      <c r="I8" s="20">
        <v>17.89</v>
      </c>
      <c r="J8" s="20">
        <v>21.95</v>
      </c>
      <c r="K8" s="20">
        <v>24.38</v>
      </c>
      <c r="L8" s="20">
        <v>25.58</v>
      </c>
      <c r="M8" s="20">
        <v>26.58</v>
      </c>
      <c r="N8" s="20">
        <v>24.95</v>
      </c>
      <c r="O8" s="20">
        <v>24.51</v>
      </c>
      <c r="P8" s="20">
        <v>25.69</v>
      </c>
      <c r="Q8" s="20">
        <v>25.81</v>
      </c>
      <c r="R8" s="20">
        <v>24.54</v>
      </c>
      <c r="S8" s="20">
        <v>23.13</v>
      </c>
      <c r="T8" s="20">
        <v>26.14</v>
      </c>
      <c r="U8" s="20">
        <v>27.4</v>
      </c>
      <c r="V8" s="20">
        <v>25.66</v>
      </c>
      <c r="W8" s="20">
        <v>23.26</v>
      </c>
      <c r="X8" s="20">
        <v>19.11</v>
      </c>
      <c r="Y8" s="20">
        <v>14.83</v>
      </c>
      <c r="Z8" s="21">
        <f t="shared" ref="Z8:Z18" si="0">SUM(B8:Y8)</f>
        <v>483.00999999999993</v>
      </c>
      <c r="AA8" s="22">
        <v>20</v>
      </c>
      <c r="AB8" s="23">
        <f>+Z8*AA8</f>
        <v>9660.1999999999989</v>
      </c>
    </row>
    <row r="9" spans="1:28" ht="15.95" customHeight="1" x14ac:dyDescent="0.25">
      <c r="A9" s="19">
        <v>43525</v>
      </c>
      <c r="B9" s="20">
        <v>12.73</v>
      </c>
      <c r="C9" s="20">
        <v>11.47</v>
      </c>
      <c r="D9" s="20">
        <v>10.87</v>
      </c>
      <c r="E9" s="20">
        <v>10.44</v>
      </c>
      <c r="F9" s="20">
        <v>11.42</v>
      </c>
      <c r="G9" s="20">
        <v>14.68</v>
      </c>
      <c r="H9" s="20">
        <v>15.87</v>
      </c>
      <c r="I9" s="20">
        <v>18.899999999999999</v>
      </c>
      <c r="J9" s="20">
        <v>22.58</v>
      </c>
      <c r="K9" s="20">
        <v>25.43</v>
      </c>
      <c r="L9" s="20">
        <v>27.1</v>
      </c>
      <c r="M9" s="20">
        <v>28.61</v>
      </c>
      <c r="N9" s="20">
        <v>26.87</v>
      </c>
      <c r="O9" s="20">
        <v>26.84</v>
      </c>
      <c r="P9" s="20">
        <v>28.13</v>
      </c>
      <c r="Q9" s="20">
        <v>28.18</v>
      </c>
      <c r="R9" s="20">
        <v>26.87</v>
      </c>
      <c r="S9" s="20">
        <v>23.61</v>
      </c>
      <c r="T9" s="20">
        <v>26.31</v>
      </c>
      <c r="U9" s="20">
        <v>27.92</v>
      </c>
      <c r="V9" s="20">
        <v>26.29</v>
      </c>
      <c r="W9" s="20">
        <v>23.56</v>
      </c>
      <c r="X9" s="20">
        <v>19.670000000000002</v>
      </c>
      <c r="Y9" s="20">
        <v>15.51</v>
      </c>
      <c r="Z9" s="21">
        <f t="shared" si="0"/>
        <v>509.86</v>
      </c>
      <c r="AA9" s="22">
        <v>20</v>
      </c>
      <c r="AB9" s="23">
        <f t="shared" ref="AB9:AB18" si="1">+Z9*AA9</f>
        <v>10197.200000000001</v>
      </c>
    </row>
    <row r="10" spans="1:28" ht="15.95" customHeight="1" x14ac:dyDescent="0.25">
      <c r="A10" s="19">
        <v>43556</v>
      </c>
      <c r="B10" s="20">
        <v>12.03</v>
      </c>
      <c r="C10" s="20">
        <v>10.88</v>
      </c>
      <c r="D10" s="20">
        <v>10.24</v>
      </c>
      <c r="E10" s="20">
        <v>9.9600000000000009</v>
      </c>
      <c r="F10" s="20">
        <v>10.59</v>
      </c>
      <c r="G10" s="20">
        <v>13.31</v>
      </c>
      <c r="H10" s="20">
        <v>11.73</v>
      </c>
      <c r="I10" s="20">
        <v>14.84</v>
      </c>
      <c r="J10" s="20">
        <v>18.41</v>
      </c>
      <c r="K10" s="20">
        <v>20.399999999999999</v>
      </c>
      <c r="L10" s="20">
        <v>22.3</v>
      </c>
      <c r="M10" s="20">
        <v>23.57</v>
      </c>
      <c r="N10" s="20">
        <v>21.16</v>
      </c>
      <c r="O10" s="20">
        <v>20.72</v>
      </c>
      <c r="P10" s="20">
        <v>22.05</v>
      </c>
      <c r="Q10" s="20">
        <v>21.64</v>
      </c>
      <c r="R10" s="20">
        <v>20.69</v>
      </c>
      <c r="S10" s="20">
        <v>19.97</v>
      </c>
      <c r="T10" s="20">
        <v>26.04</v>
      </c>
      <c r="U10" s="20">
        <v>26.84</v>
      </c>
      <c r="V10" s="20">
        <v>25.08</v>
      </c>
      <c r="W10" s="20">
        <v>22.59</v>
      </c>
      <c r="X10" s="20">
        <v>18.52</v>
      </c>
      <c r="Y10" s="20">
        <v>14.66</v>
      </c>
      <c r="Z10" s="21">
        <f t="shared" si="0"/>
        <v>438.21999999999997</v>
      </c>
      <c r="AA10" s="22">
        <v>20</v>
      </c>
      <c r="AB10" s="23">
        <f t="shared" si="1"/>
        <v>8764.4</v>
      </c>
    </row>
    <row r="11" spans="1:28" ht="15.95" customHeight="1" x14ac:dyDescent="0.25">
      <c r="A11" s="19">
        <v>43586</v>
      </c>
      <c r="B11" s="20">
        <v>11.7</v>
      </c>
      <c r="C11" s="20">
        <v>10.86</v>
      </c>
      <c r="D11" s="20">
        <v>10.1</v>
      </c>
      <c r="E11" s="20">
        <v>9.8800000000000008</v>
      </c>
      <c r="F11" s="20">
        <v>10.52</v>
      </c>
      <c r="G11" s="20">
        <v>12.14</v>
      </c>
      <c r="H11" s="20">
        <v>9.94</v>
      </c>
      <c r="I11" s="20">
        <v>14.46</v>
      </c>
      <c r="J11" s="20">
        <v>18.02</v>
      </c>
      <c r="K11" s="20">
        <v>19.86</v>
      </c>
      <c r="L11" s="20">
        <v>22.09</v>
      </c>
      <c r="M11" s="20">
        <v>23.03</v>
      </c>
      <c r="N11" s="20">
        <v>21.84</v>
      </c>
      <c r="O11" s="20">
        <v>21.92</v>
      </c>
      <c r="P11" s="20">
        <v>22.78</v>
      </c>
      <c r="Q11" s="20">
        <v>22.34</v>
      </c>
      <c r="R11" s="20">
        <v>21.07</v>
      </c>
      <c r="S11" s="20">
        <v>19.57</v>
      </c>
      <c r="T11" s="20">
        <v>25.25</v>
      </c>
      <c r="U11" s="20">
        <v>25.94</v>
      </c>
      <c r="V11" s="20">
        <v>24.28</v>
      </c>
      <c r="W11" s="20">
        <v>22.28</v>
      </c>
      <c r="X11" s="20">
        <v>18.41</v>
      </c>
      <c r="Y11" s="20">
        <v>14.47</v>
      </c>
      <c r="Z11" s="21">
        <f t="shared" si="0"/>
        <v>432.75000000000006</v>
      </c>
      <c r="AA11" s="22">
        <v>22</v>
      </c>
      <c r="AB11" s="23">
        <f t="shared" si="1"/>
        <v>9520.5000000000018</v>
      </c>
    </row>
    <row r="12" spans="1:28" ht="15.95" customHeight="1" x14ac:dyDescent="0.25">
      <c r="A12" s="19">
        <v>43617</v>
      </c>
      <c r="B12" s="20">
        <v>6.18</v>
      </c>
      <c r="C12" s="20">
        <v>5.28</v>
      </c>
      <c r="D12" s="20">
        <v>4.57</v>
      </c>
      <c r="E12" s="20">
        <v>4.38</v>
      </c>
      <c r="F12" s="20">
        <v>5.04</v>
      </c>
      <c r="G12" s="20">
        <v>6.03</v>
      </c>
      <c r="H12" s="20">
        <v>4.18</v>
      </c>
      <c r="I12" s="20">
        <v>8.15</v>
      </c>
      <c r="J12" s="20">
        <v>9.98</v>
      </c>
      <c r="K12" s="20">
        <v>10.74</v>
      </c>
      <c r="L12" s="20">
        <v>11.48</v>
      </c>
      <c r="M12" s="20">
        <v>12.51</v>
      </c>
      <c r="N12" s="20">
        <v>11.21</v>
      </c>
      <c r="O12" s="20">
        <v>10.75</v>
      </c>
      <c r="P12" s="20">
        <v>11.42</v>
      </c>
      <c r="Q12" s="20">
        <v>12.32</v>
      </c>
      <c r="R12" s="20">
        <v>10.39</v>
      </c>
      <c r="S12" s="20">
        <v>8.52</v>
      </c>
      <c r="T12" s="20">
        <v>15.5</v>
      </c>
      <c r="U12" s="20">
        <v>16.29</v>
      </c>
      <c r="V12" s="20">
        <v>14.92</v>
      </c>
      <c r="W12" s="20">
        <v>13.22</v>
      </c>
      <c r="X12" s="20">
        <v>10.64</v>
      </c>
      <c r="Y12" s="20">
        <v>8.2899999999999991</v>
      </c>
      <c r="Z12" s="21">
        <f t="shared" si="0"/>
        <v>231.98999999999998</v>
      </c>
      <c r="AA12" s="22">
        <v>18</v>
      </c>
      <c r="AB12" s="23">
        <f t="shared" si="1"/>
        <v>4175.82</v>
      </c>
    </row>
    <row r="13" spans="1:28" ht="15.95" customHeight="1" x14ac:dyDescent="0.25">
      <c r="A13" s="19">
        <v>43647</v>
      </c>
      <c r="B13" s="20">
        <v>5.29</v>
      </c>
      <c r="C13" s="20">
        <v>4.8499999999999996</v>
      </c>
      <c r="D13" s="20">
        <v>4.21</v>
      </c>
      <c r="E13" s="20">
        <v>4.22</v>
      </c>
      <c r="F13" s="20">
        <v>4.5</v>
      </c>
      <c r="G13" s="20">
        <v>6.88</v>
      </c>
      <c r="H13" s="20">
        <v>6.51</v>
      </c>
      <c r="I13" s="20">
        <v>9.2200000000000006</v>
      </c>
      <c r="J13" s="20">
        <v>12.02</v>
      </c>
      <c r="K13" s="20">
        <v>14.24</v>
      </c>
      <c r="L13" s="20">
        <v>15.52</v>
      </c>
      <c r="M13" s="20">
        <v>16.14</v>
      </c>
      <c r="N13" s="20">
        <v>13.97</v>
      </c>
      <c r="O13" s="20">
        <v>13.43</v>
      </c>
      <c r="P13" s="20">
        <v>14.3</v>
      </c>
      <c r="Q13" s="20">
        <v>12.54</v>
      </c>
      <c r="R13" s="20">
        <v>11.86</v>
      </c>
      <c r="S13" s="20">
        <v>10.55</v>
      </c>
      <c r="T13" s="20">
        <v>14.72</v>
      </c>
      <c r="U13" s="20">
        <v>16.04</v>
      </c>
      <c r="V13" s="20">
        <v>14.26</v>
      </c>
      <c r="W13" s="20">
        <v>12.33</v>
      </c>
      <c r="X13" s="20">
        <v>9.73</v>
      </c>
      <c r="Y13" s="20">
        <v>7.07</v>
      </c>
      <c r="Z13" s="21">
        <f t="shared" si="0"/>
        <v>254.39999999999998</v>
      </c>
      <c r="AA13" s="22">
        <v>22</v>
      </c>
      <c r="AB13" s="23">
        <f t="shared" si="1"/>
        <v>5596.7999999999993</v>
      </c>
    </row>
    <row r="14" spans="1:28" ht="15.95" customHeight="1" x14ac:dyDescent="0.25">
      <c r="A14" s="19">
        <v>43678</v>
      </c>
      <c r="B14" s="20">
        <v>6.52</v>
      </c>
      <c r="C14" s="20">
        <v>5.87</v>
      </c>
      <c r="D14" s="20">
        <v>5.58</v>
      </c>
      <c r="E14" s="20">
        <v>4.95</v>
      </c>
      <c r="F14" s="20">
        <v>5.81</v>
      </c>
      <c r="G14" s="20">
        <v>7.36</v>
      </c>
      <c r="H14" s="20">
        <v>6.25</v>
      </c>
      <c r="I14" s="20">
        <v>8.89</v>
      </c>
      <c r="J14" s="20">
        <v>11.68</v>
      </c>
      <c r="K14" s="20">
        <v>13.28</v>
      </c>
      <c r="L14" s="20">
        <v>14.29</v>
      </c>
      <c r="M14" s="20">
        <v>15.41</v>
      </c>
      <c r="N14" s="20">
        <v>13.94</v>
      </c>
      <c r="O14" s="20">
        <v>13.4</v>
      </c>
      <c r="P14" s="20">
        <v>14.31</v>
      </c>
      <c r="Q14" s="20">
        <v>13.97</v>
      </c>
      <c r="R14" s="20">
        <v>13.1</v>
      </c>
      <c r="S14" s="20">
        <v>11.79</v>
      </c>
      <c r="T14" s="20">
        <v>15.86</v>
      </c>
      <c r="U14" s="20">
        <v>16.87</v>
      </c>
      <c r="V14" s="20">
        <v>15.46</v>
      </c>
      <c r="W14" s="20">
        <v>13.76</v>
      </c>
      <c r="X14" s="20">
        <v>10.79</v>
      </c>
      <c r="Y14" s="20">
        <v>8.07</v>
      </c>
      <c r="Z14" s="21">
        <f t="shared" si="0"/>
        <v>267.20999999999998</v>
      </c>
      <c r="AA14" s="22">
        <v>20</v>
      </c>
      <c r="AB14" s="23">
        <f t="shared" si="1"/>
        <v>5344.2</v>
      </c>
    </row>
    <row r="15" spans="1:28" ht="15.95" customHeight="1" x14ac:dyDescent="0.25">
      <c r="A15" s="19">
        <v>43709</v>
      </c>
      <c r="B15" s="20">
        <v>7.17</v>
      </c>
      <c r="C15" s="20">
        <v>6.39</v>
      </c>
      <c r="D15" s="20">
        <v>6.13</v>
      </c>
      <c r="E15" s="20">
        <v>6.01</v>
      </c>
      <c r="F15" s="20">
        <v>6.79</v>
      </c>
      <c r="G15" s="20">
        <v>8.76</v>
      </c>
      <c r="H15" s="20">
        <v>7.6</v>
      </c>
      <c r="I15" s="20">
        <v>10.09</v>
      </c>
      <c r="J15" s="20">
        <v>12.61</v>
      </c>
      <c r="K15" s="20">
        <v>15.03</v>
      </c>
      <c r="L15" s="20">
        <v>15.77</v>
      </c>
      <c r="M15" s="20">
        <v>16.809999999999999</v>
      </c>
      <c r="N15" s="20">
        <v>15.24</v>
      </c>
      <c r="O15" s="20">
        <v>14.87</v>
      </c>
      <c r="P15" s="20">
        <v>16.05</v>
      </c>
      <c r="Q15" s="20">
        <v>15.95</v>
      </c>
      <c r="R15" s="20">
        <v>13.53</v>
      </c>
      <c r="S15" s="20">
        <v>12.34</v>
      </c>
      <c r="T15" s="20">
        <v>18.05</v>
      </c>
      <c r="U15" s="20">
        <v>18.43</v>
      </c>
      <c r="V15" s="20">
        <v>16.760000000000002</v>
      </c>
      <c r="W15" s="20">
        <v>14.97</v>
      </c>
      <c r="X15" s="20">
        <v>12.2</v>
      </c>
      <c r="Y15" s="20">
        <v>9.18</v>
      </c>
      <c r="Z15" s="21">
        <f t="shared" si="0"/>
        <v>296.73000000000008</v>
      </c>
      <c r="AA15" s="22">
        <v>21</v>
      </c>
      <c r="AB15" s="23">
        <f t="shared" si="1"/>
        <v>6231.3300000000017</v>
      </c>
    </row>
    <row r="16" spans="1:28" ht="15.95" customHeight="1" x14ac:dyDescent="0.25">
      <c r="A16" s="19">
        <v>43739</v>
      </c>
      <c r="B16" s="20">
        <v>7.78</v>
      </c>
      <c r="C16" s="20">
        <v>7.03</v>
      </c>
      <c r="D16" s="20">
        <v>6.64</v>
      </c>
      <c r="E16" s="20">
        <v>6.33</v>
      </c>
      <c r="F16" s="20">
        <v>7.2</v>
      </c>
      <c r="G16" s="20">
        <v>9.06</v>
      </c>
      <c r="H16" s="20">
        <v>4.55</v>
      </c>
      <c r="I16" s="20">
        <v>7.42</v>
      </c>
      <c r="J16" s="20">
        <v>10.39</v>
      </c>
      <c r="K16" s="20">
        <v>12.12</v>
      </c>
      <c r="L16" s="20">
        <v>13.54</v>
      </c>
      <c r="M16" s="20">
        <v>14.93</v>
      </c>
      <c r="N16" s="20">
        <v>13.59</v>
      </c>
      <c r="O16" s="20">
        <v>12.34</v>
      </c>
      <c r="P16" s="20">
        <v>12.94</v>
      </c>
      <c r="Q16" s="20">
        <v>12.79</v>
      </c>
      <c r="R16" s="20">
        <v>11.43</v>
      </c>
      <c r="S16" s="20">
        <v>11.04</v>
      </c>
      <c r="T16" s="20">
        <v>19.87</v>
      </c>
      <c r="U16" s="20">
        <v>19.29</v>
      </c>
      <c r="V16" s="20">
        <v>18.059999999999999</v>
      </c>
      <c r="W16" s="20">
        <v>16.239999999999998</v>
      </c>
      <c r="X16" s="20">
        <v>13.21</v>
      </c>
      <c r="Y16" s="20">
        <v>10.220000000000001</v>
      </c>
      <c r="Z16" s="21">
        <f t="shared" si="0"/>
        <v>278.01000000000005</v>
      </c>
      <c r="AA16" s="22">
        <v>22</v>
      </c>
      <c r="AB16" s="23">
        <f t="shared" si="1"/>
        <v>6116.2200000000012</v>
      </c>
    </row>
    <row r="17" spans="1:28" ht="15.95" customHeight="1" x14ac:dyDescent="0.25">
      <c r="A17" s="19">
        <v>43770</v>
      </c>
      <c r="B17" s="20">
        <v>9.89</v>
      </c>
      <c r="C17" s="20">
        <v>9.16</v>
      </c>
      <c r="D17" s="20">
        <v>8.75</v>
      </c>
      <c r="E17" s="20">
        <v>8.65</v>
      </c>
      <c r="F17" s="20">
        <v>9.4499999999999993</v>
      </c>
      <c r="G17" s="20">
        <v>10.08</v>
      </c>
      <c r="H17" s="20">
        <v>8.32</v>
      </c>
      <c r="I17" s="20">
        <v>11.15</v>
      </c>
      <c r="J17" s="20">
        <v>13.25</v>
      </c>
      <c r="K17" s="20">
        <v>14.79</v>
      </c>
      <c r="L17" s="20">
        <v>15.81</v>
      </c>
      <c r="M17" s="20">
        <v>17.16</v>
      </c>
      <c r="N17" s="20">
        <v>16.13</v>
      </c>
      <c r="O17" s="20">
        <v>15.6</v>
      </c>
      <c r="P17" s="20">
        <v>15.97</v>
      </c>
      <c r="Q17" s="20">
        <v>15.57</v>
      </c>
      <c r="R17" s="20">
        <v>14.4</v>
      </c>
      <c r="S17" s="20">
        <v>12.22</v>
      </c>
      <c r="T17" s="20">
        <v>19.62</v>
      </c>
      <c r="U17" s="20">
        <v>18.850000000000001</v>
      </c>
      <c r="V17" s="20">
        <v>18.21</v>
      </c>
      <c r="W17" s="20">
        <v>17.260000000000002</v>
      </c>
      <c r="X17" s="20">
        <v>14.79</v>
      </c>
      <c r="Y17" s="20">
        <v>12.02</v>
      </c>
      <c r="Z17" s="21">
        <f t="shared" si="0"/>
        <v>327.09999999999997</v>
      </c>
      <c r="AA17" s="22">
        <v>19</v>
      </c>
      <c r="AB17" s="23">
        <f t="shared" si="1"/>
        <v>6214.9</v>
      </c>
    </row>
    <row r="18" spans="1:28" ht="15.95" customHeight="1" thickBot="1" x14ac:dyDescent="0.3">
      <c r="A18" s="24">
        <v>43800</v>
      </c>
      <c r="B18" s="25">
        <v>11.66</v>
      </c>
      <c r="C18" s="25">
        <v>10.7</v>
      </c>
      <c r="D18" s="25">
        <v>9.4</v>
      </c>
      <c r="E18" s="25">
        <v>9.07</v>
      </c>
      <c r="F18" s="25">
        <v>9.83</v>
      </c>
      <c r="G18" s="25">
        <v>11.17</v>
      </c>
      <c r="H18" s="25">
        <v>8.77</v>
      </c>
      <c r="I18" s="25">
        <v>11.91</v>
      </c>
      <c r="J18" s="25">
        <v>15.48</v>
      </c>
      <c r="K18" s="25">
        <v>17.899999999999999</v>
      </c>
      <c r="L18" s="25">
        <v>19.579999999999998</v>
      </c>
      <c r="M18" s="25">
        <v>20.58</v>
      </c>
      <c r="N18" s="25">
        <v>19.100000000000001</v>
      </c>
      <c r="O18" s="25">
        <v>19.170000000000002</v>
      </c>
      <c r="P18" s="25">
        <v>21</v>
      </c>
      <c r="Q18" s="25">
        <v>21.38</v>
      </c>
      <c r="R18" s="25">
        <v>20.45</v>
      </c>
      <c r="S18" s="25">
        <v>18.77</v>
      </c>
      <c r="T18" s="25">
        <v>26.42</v>
      </c>
      <c r="U18" s="25">
        <v>26.43</v>
      </c>
      <c r="V18" s="25">
        <v>24.7</v>
      </c>
      <c r="W18" s="25">
        <v>22.35</v>
      </c>
      <c r="X18" s="25">
        <v>18.71</v>
      </c>
      <c r="Y18" s="25">
        <v>14.72</v>
      </c>
      <c r="Z18" s="26">
        <f t="shared" si="0"/>
        <v>409.24999999999994</v>
      </c>
      <c r="AA18" s="27">
        <v>21</v>
      </c>
      <c r="AB18" s="28">
        <f t="shared" si="1"/>
        <v>8594.2499999999982</v>
      </c>
    </row>
    <row r="19" spans="1:28" ht="15.95" customHeight="1" thickBot="1" x14ac:dyDescent="0.3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1"/>
      <c r="AA19" s="32"/>
      <c r="AB19" s="33"/>
    </row>
    <row r="20" spans="1:28" ht="16.5" thickBot="1" x14ac:dyDescent="0.3">
      <c r="A20" s="7" t="s">
        <v>30</v>
      </c>
      <c r="B20" s="2"/>
      <c r="C20" s="2"/>
      <c r="D20" s="2"/>
      <c r="E20" s="34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6"/>
      <c r="AA20" s="32"/>
      <c r="AB20" s="33"/>
    </row>
    <row r="21" spans="1:28" ht="16.5" thickBot="1" x14ac:dyDescent="0.3">
      <c r="A21" s="37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36"/>
      <c r="AA21" s="32"/>
      <c r="AB21" s="33"/>
    </row>
    <row r="22" spans="1:28" ht="15.95" customHeight="1" thickBot="1" x14ac:dyDescent="0.25">
      <c r="A22" s="11" t="s">
        <v>3</v>
      </c>
      <c r="B22" s="12" t="s">
        <v>4</v>
      </c>
      <c r="C22" s="12" t="s">
        <v>5</v>
      </c>
      <c r="D22" s="12" t="s">
        <v>6</v>
      </c>
      <c r="E22" s="12" t="s">
        <v>7</v>
      </c>
      <c r="F22" s="12" t="s">
        <v>8</v>
      </c>
      <c r="G22" s="12" t="s">
        <v>9</v>
      </c>
      <c r="H22" s="12" t="s">
        <v>10</v>
      </c>
      <c r="I22" s="12" t="s">
        <v>11</v>
      </c>
      <c r="J22" s="12" t="s">
        <v>12</v>
      </c>
      <c r="K22" s="12" t="s">
        <v>13</v>
      </c>
      <c r="L22" s="12" t="s">
        <v>14</v>
      </c>
      <c r="M22" s="12" t="s">
        <v>15</v>
      </c>
      <c r="N22" s="12" t="s">
        <v>16</v>
      </c>
      <c r="O22" s="12" t="s">
        <v>17</v>
      </c>
      <c r="P22" s="12" t="s">
        <v>18</v>
      </c>
      <c r="Q22" s="12" t="s">
        <v>19</v>
      </c>
      <c r="R22" s="12" t="s">
        <v>20</v>
      </c>
      <c r="S22" s="12" t="s">
        <v>21</v>
      </c>
      <c r="T22" s="12" t="s">
        <v>22</v>
      </c>
      <c r="U22" s="12" t="s">
        <v>23</v>
      </c>
      <c r="V22" s="12" t="s">
        <v>24</v>
      </c>
      <c r="W22" s="12" t="s">
        <v>25</v>
      </c>
      <c r="X22" s="12" t="s">
        <v>26</v>
      </c>
      <c r="Y22" s="12" t="s">
        <v>27</v>
      </c>
      <c r="Z22" s="12" t="s">
        <v>28</v>
      </c>
      <c r="AA22" s="12" t="s">
        <v>29</v>
      </c>
      <c r="AB22" s="13"/>
    </row>
    <row r="23" spans="1:28" ht="15.75" x14ac:dyDescent="0.25">
      <c r="A23" s="14">
        <v>43466</v>
      </c>
      <c r="B23" s="15">
        <v>13.34</v>
      </c>
      <c r="C23" s="15">
        <v>11.73</v>
      </c>
      <c r="D23" s="15">
        <v>10.92</v>
      </c>
      <c r="E23" s="15">
        <v>10.68</v>
      </c>
      <c r="F23" s="15">
        <v>10.73</v>
      </c>
      <c r="G23" s="15">
        <v>11.57</v>
      </c>
      <c r="H23" s="15">
        <v>11.23</v>
      </c>
      <c r="I23" s="15">
        <v>14.52</v>
      </c>
      <c r="J23" s="15">
        <v>18.66</v>
      </c>
      <c r="K23" s="15">
        <v>21.6</v>
      </c>
      <c r="L23" s="15">
        <v>23.85</v>
      </c>
      <c r="M23" s="15">
        <v>25.39</v>
      </c>
      <c r="N23" s="15">
        <v>25.27</v>
      </c>
      <c r="O23" s="15">
        <v>22.8</v>
      </c>
      <c r="P23" s="15">
        <v>20.92</v>
      </c>
      <c r="Q23" s="15">
        <v>20.45</v>
      </c>
      <c r="R23" s="15">
        <v>19.64</v>
      </c>
      <c r="S23" s="15">
        <v>18.27</v>
      </c>
      <c r="T23" s="15">
        <v>24.71</v>
      </c>
      <c r="U23" s="15">
        <v>26.37</v>
      </c>
      <c r="V23" s="15">
        <v>24.93</v>
      </c>
      <c r="W23" s="15">
        <v>23.08</v>
      </c>
      <c r="X23" s="15">
        <v>19.79</v>
      </c>
      <c r="Y23" s="15">
        <v>16.39</v>
      </c>
      <c r="Z23" s="16">
        <f>SUM(B23:Y23)</f>
        <v>446.83999999999992</v>
      </c>
      <c r="AA23" s="17">
        <v>4</v>
      </c>
      <c r="AB23" s="18">
        <f>+Z23*AA23</f>
        <v>1787.3599999999997</v>
      </c>
    </row>
    <row r="24" spans="1:28" ht="15.75" x14ac:dyDescent="0.25">
      <c r="A24" s="19">
        <v>43497</v>
      </c>
      <c r="B24" s="20">
        <v>12.64</v>
      </c>
      <c r="C24" s="20">
        <v>11.1</v>
      </c>
      <c r="D24" s="20">
        <v>10.31</v>
      </c>
      <c r="E24" s="20">
        <v>9.93</v>
      </c>
      <c r="F24" s="20">
        <v>10.119999999999999</v>
      </c>
      <c r="G24" s="20">
        <v>11.34</v>
      </c>
      <c r="H24" s="20">
        <v>12.04</v>
      </c>
      <c r="I24" s="20">
        <v>15.51</v>
      </c>
      <c r="J24" s="20">
        <v>19.510000000000002</v>
      </c>
      <c r="K24" s="20">
        <v>22.83</v>
      </c>
      <c r="L24" s="20">
        <v>23.77</v>
      </c>
      <c r="M24" s="20">
        <v>24.66</v>
      </c>
      <c r="N24" s="20">
        <v>23.95</v>
      </c>
      <c r="O24" s="20">
        <v>21.97</v>
      </c>
      <c r="P24" s="20">
        <v>20.52</v>
      </c>
      <c r="Q24" s="20">
        <v>20.07</v>
      </c>
      <c r="R24" s="20">
        <v>19.04</v>
      </c>
      <c r="S24" s="20">
        <v>19.04</v>
      </c>
      <c r="T24" s="20">
        <v>23.41</v>
      </c>
      <c r="U24" s="20">
        <v>25.67</v>
      </c>
      <c r="V24" s="20">
        <v>24.39</v>
      </c>
      <c r="W24" s="20">
        <v>22.07</v>
      </c>
      <c r="X24" s="20">
        <v>19.100000000000001</v>
      </c>
      <c r="Y24" s="20">
        <v>15.72</v>
      </c>
      <c r="Z24" s="21">
        <f t="shared" ref="Z24:Z34" si="2">SUM(B24:Y24)</f>
        <v>438.71000000000009</v>
      </c>
      <c r="AA24" s="22">
        <v>4</v>
      </c>
      <c r="AB24" s="23">
        <f>+Z24*AA24</f>
        <v>1754.8400000000004</v>
      </c>
    </row>
    <row r="25" spans="1:28" ht="15.75" x14ac:dyDescent="0.25">
      <c r="A25" s="19">
        <v>43525</v>
      </c>
      <c r="B25" s="20">
        <v>13.14</v>
      </c>
      <c r="C25" s="20">
        <v>11.67</v>
      </c>
      <c r="D25" s="20">
        <v>10.91</v>
      </c>
      <c r="E25" s="20">
        <v>10.25</v>
      </c>
      <c r="F25" s="20">
        <v>10.49</v>
      </c>
      <c r="G25" s="20">
        <v>12.4</v>
      </c>
      <c r="H25" s="20">
        <v>12.69</v>
      </c>
      <c r="I25" s="20">
        <v>15.7</v>
      </c>
      <c r="J25" s="20">
        <v>19.3</v>
      </c>
      <c r="K25" s="20">
        <v>22.9</v>
      </c>
      <c r="L25" s="20">
        <v>24.27</v>
      </c>
      <c r="M25" s="20">
        <v>25.79</v>
      </c>
      <c r="N25" s="20">
        <v>24.94</v>
      </c>
      <c r="O25" s="20">
        <v>23.53</v>
      </c>
      <c r="P25" s="20">
        <v>22.34</v>
      </c>
      <c r="Q25" s="20">
        <v>21.68</v>
      </c>
      <c r="R25" s="20">
        <v>20.99</v>
      </c>
      <c r="S25" s="20">
        <v>19.190000000000001</v>
      </c>
      <c r="T25" s="20">
        <v>24.37</v>
      </c>
      <c r="U25" s="20">
        <v>26.4</v>
      </c>
      <c r="V25" s="20">
        <v>25.12</v>
      </c>
      <c r="W25" s="20">
        <v>22.89</v>
      </c>
      <c r="X25" s="20">
        <v>19.7</v>
      </c>
      <c r="Y25" s="20">
        <v>16.28</v>
      </c>
      <c r="Z25" s="21">
        <f t="shared" si="2"/>
        <v>456.93999999999994</v>
      </c>
      <c r="AA25" s="22">
        <v>5</v>
      </c>
      <c r="AB25" s="23">
        <f t="shared" ref="AB25:AB34" si="3">+Z25*AA25</f>
        <v>2284.6999999999998</v>
      </c>
    </row>
    <row r="26" spans="1:28" ht="15.75" x14ac:dyDescent="0.25">
      <c r="A26" s="19">
        <v>43556</v>
      </c>
      <c r="B26" s="20">
        <v>12.51</v>
      </c>
      <c r="C26" s="20">
        <v>11.23</v>
      </c>
      <c r="D26" s="20">
        <v>10.34</v>
      </c>
      <c r="E26" s="20">
        <v>9.94</v>
      </c>
      <c r="F26" s="20">
        <v>10.11</v>
      </c>
      <c r="G26" s="20">
        <v>11.13</v>
      </c>
      <c r="H26" s="20">
        <v>8.4499999999999993</v>
      </c>
      <c r="I26" s="20">
        <v>11.85</v>
      </c>
      <c r="J26" s="20">
        <v>15.41</v>
      </c>
      <c r="K26" s="20">
        <v>17.98</v>
      </c>
      <c r="L26" s="20">
        <v>19.8</v>
      </c>
      <c r="M26" s="20">
        <v>21.15</v>
      </c>
      <c r="N26" s="20">
        <v>19.760000000000002</v>
      </c>
      <c r="O26" s="20">
        <v>17.940000000000001</v>
      </c>
      <c r="P26" s="20">
        <v>15.92</v>
      </c>
      <c r="Q26" s="20">
        <v>15.58</v>
      </c>
      <c r="R26" s="20">
        <v>14.81</v>
      </c>
      <c r="S26" s="20">
        <v>15.49</v>
      </c>
      <c r="T26" s="20">
        <v>23.67</v>
      </c>
      <c r="U26" s="20">
        <v>25.13</v>
      </c>
      <c r="V26" s="20">
        <v>23.5</v>
      </c>
      <c r="W26" s="20">
        <v>21.74</v>
      </c>
      <c r="X26" s="20">
        <v>18.48</v>
      </c>
      <c r="Y26" s="20">
        <v>15.6</v>
      </c>
      <c r="Z26" s="21">
        <f t="shared" si="2"/>
        <v>387.52000000000004</v>
      </c>
      <c r="AA26" s="22">
        <v>4</v>
      </c>
      <c r="AB26" s="23">
        <f t="shared" si="3"/>
        <v>1550.0800000000002</v>
      </c>
    </row>
    <row r="27" spans="1:28" ht="15.75" x14ac:dyDescent="0.25">
      <c r="A27" s="19">
        <v>43586</v>
      </c>
      <c r="B27" s="20">
        <v>12.05</v>
      </c>
      <c r="C27" s="20">
        <v>10.98</v>
      </c>
      <c r="D27" s="20">
        <v>10.199999999999999</v>
      </c>
      <c r="E27" s="20">
        <v>9.75</v>
      </c>
      <c r="F27" s="20">
        <v>10</v>
      </c>
      <c r="G27" s="20">
        <v>10.26</v>
      </c>
      <c r="H27" s="20">
        <v>6.34</v>
      </c>
      <c r="I27" s="20">
        <v>11.16</v>
      </c>
      <c r="J27" s="20">
        <v>14.42</v>
      </c>
      <c r="K27" s="20">
        <v>16.8</v>
      </c>
      <c r="L27" s="20">
        <v>18.760000000000002</v>
      </c>
      <c r="M27" s="20">
        <v>19.53</v>
      </c>
      <c r="N27" s="20">
        <v>18.86</v>
      </c>
      <c r="O27" s="20">
        <v>17.68</v>
      </c>
      <c r="P27" s="20">
        <v>16.61</v>
      </c>
      <c r="Q27" s="20">
        <v>15.47</v>
      </c>
      <c r="R27" s="20">
        <v>14.42</v>
      </c>
      <c r="S27" s="20">
        <v>14.06</v>
      </c>
      <c r="T27" s="20">
        <v>22.74</v>
      </c>
      <c r="U27" s="20">
        <v>23.93</v>
      </c>
      <c r="V27" s="20">
        <v>22.44</v>
      </c>
      <c r="W27" s="20">
        <v>20.52</v>
      </c>
      <c r="X27" s="20">
        <v>17.600000000000001</v>
      </c>
      <c r="Y27" s="20">
        <v>14.69</v>
      </c>
      <c r="Z27" s="21">
        <f t="shared" si="2"/>
        <v>369.27000000000004</v>
      </c>
      <c r="AA27" s="22">
        <v>4</v>
      </c>
      <c r="AB27" s="23">
        <f t="shared" si="3"/>
        <v>1477.0800000000002</v>
      </c>
    </row>
    <row r="28" spans="1:28" ht="15.75" x14ac:dyDescent="0.25">
      <c r="A28" s="19">
        <v>43617</v>
      </c>
      <c r="B28" s="20">
        <v>6.69</v>
      </c>
      <c r="C28" s="20">
        <v>5.64</v>
      </c>
      <c r="D28" s="20">
        <v>4.7699999999999996</v>
      </c>
      <c r="E28" s="20">
        <v>4.53</v>
      </c>
      <c r="F28" s="20">
        <v>4.88</v>
      </c>
      <c r="G28" s="20">
        <v>5.18</v>
      </c>
      <c r="H28" s="20">
        <v>2.29</v>
      </c>
      <c r="I28" s="20">
        <v>6.12</v>
      </c>
      <c r="J28" s="20">
        <v>7.65</v>
      </c>
      <c r="K28" s="20">
        <v>8.8000000000000007</v>
      </c>
      <c r="L28" s="20">
        <v>9.5299999999999994</v>
      </c>
      <c r="M28" s="20">
        <v>10.39</v>
      </c>
      <c r="N28" s="20">
        <v>9.82</v>
      </c>
      <c r="O28" s="20">
        <v>8.86</v>
      </c>
      <c r="P28" s="20">
        <v>8.26</v>
      </c>
      <c r="Q28" s="20">
        <v>8.77</v>
      </c>
      <c r="R28" s="20">
        <v>6.77</v>
      </c>
      <c r="S28" s="20">
        <v>5.71</v>
      </c>
      <c r="T28" s="20">
        <v>14.04</v>
      </c>
      <c r="U28" s="20">
        <v>15.24</v>
      </c>
      <c r="V28" s="20">
        <v>14.37</v>
      </c>
      <c r="W28" s="20">
        <v>12.94</v>
      </c>
      <c r="X28" s="20">
        <v>10.79</v>
      </c>
      <c r="Y28" s="20">
        <v>8.77</v>
      </c>
      <c r="Z28" s="21">
        <f t="shared" si="2"/>
        <v>200.81</v>
      </c>
      <c r="AA28" s="22">
        <v>5</v>
      </c>
      <c r="AB28" s="23">
        <f t="shared" si="3"/>
        <v>1004.05</v>
      </c>
    </row>
    <row r="29" spans="1:28" ht="15.75" x14ac:dyDescent="0.25">
      <c r="A29" s="19">
        <v>43647</v>
      </c>
      <c r="B29" s="20">
        <v>6</v>
      </c>
      <c r="C29" s="20">
        <v>5.2</v>
      </c>
      <c r="D29" s="20">
        <v>4.58</v>
      </c>
      <c r="E29" s="20">
        <v>4.45</v>
      </c>
      <c r="F29" s="20">
        <v>4.28</v>
      </c>
      <c r="G29" s="20">
        <v>5.27</v>
      </c>
      <c r="H29" s="20">
        <v>4.13</v>
      </c>
      <c r="I29" s="20">
        <v>7.02</v>
      </c>
      <c r="J29" s="20">
        <v>9.9499999999999993</v>
      </c>
      <c r="K29" s="20">
        <v>12.5</v>
      </c>
      <c r="L29" s="20">
        <v>13.79</v>
      </c>
      <c r="M29" s="20">
        <v>14.2</v>
      </c>
      <c r="N29" s="20">
        <v>12.6</v>
      </c>
      <c r="O29" s="20">
        <v>11.18</v>
      </c>
      <c r="P29" s="20">
        <v>10.6</v>
      </c>
      <c r="Q29" s="20">
        <v>8.82</v>
      </c>
      <c r="R29" s="20">
        <v>8.26</v>
      </c>
      <c r="S29" s="20">
        <v>7.8</v>
      </c>
      <c r="T29" s="20">
        <v>13.65</v>
      </c>
      <c r="U29" s="20">
        <v>14.72</v>
      </c>
      <c r="V29" s="20">
        <v>13.1</v>
      </c>
      <c r="W29" s="20">
        <v>11.65</v>
      </c>
      <c r="X29" s="20">
        <v>9.7899999999999991</v>
      </c>
      <c r="Y29" s="20">
        <v>7.76</v>
      </c>
      <c r="Z29" s="21">
        <f t="shared" si="2"/>
        <v>221.29999999999998</v>
      </c>
      <c r="AA29" s="22">
        <v>3</v>
      </c>
      <c r="AB29" s="23">
        <f t="shared" si="3"/>
        <v>663.9</v>
      </c>
    </row>
    <row r="30" spans="1:28" ht="15.75" x14ac:dyDescent="0.25">
      <c r="A30" s="19">
        <v>43678</v>
      </c>
      <c r="B30" s="20">
        <v>5.99</v>
      </c>
      <c r="C30" s="20">
        <v>5.28</v>
      </c>
      <c r="D30" s="20">
        <v>5.0599999999999996</v>
      </c>
      <c r="E30" s="20">
        <v>4.33</v>
      </c>
      <c r="F30" s="20">
        <v>4.8499999999999996</v>
      </c>
      <c r="G30" s="20">
        <v>5.36</v>
      </c>
      <c r="H30" s="20">
        <v>3.24</v>
      </c>
      <c r="I30" s="20">
        <v>5.81</v>
      </c>
      <c r="J30" s="20">
        <v>8.49</v>
      </c>
      <c r="K30" s="20">
        <v>10.52</v>
      </c>
      <c r="L30" s="20">
        <v>11.63</v>
      </c>
      <c r="M30" s="20">
        <v>12.78</v>
      </c>
      <c r="N30" s="20">
        <v>11.83</v>
      </c>
      <c r="O30" s="20">
        <v>10.24</v>
      </c>
      <c r="P30" s="20">
        <v>9.7100000000000009</v>
      </c>
      <c r="Q30" s="20">
        <v>8.91</v>
      </c>
      <c r="R30" s="20">
        <v>8.25</v>
      </c>
      <c r="S30" s="20">
        <v>7.74</v>
      </c>
      <c r="T30" s="20">
        <v>13.94</v>
      </c>
      <c r="U30" s="20">
        <v>15.03</v>
      </c>
      <c r="V30" s="20">
        <v>13.76</v>
      </c>
      <c r="W30" s="20">
        <v>12.31</v>
      </c>
      <c r="X30" s="20">
        <v>10.19</v>
      </c>
      <c r="Y30" s="20">
        <v>8.11</v>
      </c>
      <c r="Z30" s="21">
        <f t="shared" si="2"/>
        <v>213.36</v>
      </c>
      <c r="AA30" s="22">
        <v>5</v>
      </c>
      <c r="AB30" s="23">
        <f t="shared" si="3"/>
        <v>1066.8000000000002</v>
      </c>
    </row>
    <row r="31" spans="1:28" ht="15.75" x14ac:dyDescent="0.25">
      <c r="A31" s="19">
        <v>43709</v>
      </c>
      <c r="B31" s="20">
        <v>7.33</v>
      </c>
      <c r="C31" s="20">
        <v>6.21</v>
      </c>
      <c r="D31" s="20">
        <v>5.8</v>
      </c>
      <c r="E31" s="20">
        <v>5.45</v>
      </c>
      <c r="F31" s="20">
        <v>5.79</v>
      </c>
      <c r="G31" s="20">
        <v>6.66</v>
      </c>
      <c r="H31" s="20">
        <v>4.4800000000000004</v>
      </c>
      <c r="I31" s="20">
        <v>6.98</v>
      </c>
      <c r="J31" s="20">
        <v>9.7799999999999994</v>
      </c>
      <c r="K31" s="20">
        <v>12.67</v>
      </c>
      <c r="L31" s="20">
        <v>13.36</v>
      </c>
      <c r="M31" s="20">
        <v>14.35</v>
      </c>
      <c r="N31" s="20">
        <v>13.03</v>
      </c>
      <c r="O31" s="20">
        <v>11.5</v>
      </c>
      <c r="P31" s="20">
        <v>10.97</v>
      </c>
      <c r="Q31" s="20">
        <v>10.79</v>
      </c>
      <c r="R31" s="20">
        <v>8.5299999999999994</v>
      </c>
      <c r="S31" s="20">
        <v>8.41</v>
      </c>
      <c r="T31" s="20">
        <v>15.38</v>
      </c>
      <c r="U31" s="20">
        <v>15.82</v>
      </c>
      <c r="V31" s="20">
        <v>14.79</v>
      </c>
      <c r="W31" s="20">
        <v>13.32</v>
      </c>
      <c r="X31" s="20">
        <v>11.15</v>
      </c>
      <c r="Y31" s="20">
        <v>9.16</v>
      </c>
      <c r="Z31" s="21">
        <f t="shared" si="2"/>
        <v>241.70999999999998</v>
      </c>
      <c r="AA31" s="22">
        <v>4</v>
      </c>
      <c r="AB31" s="23">
        <f t="shared" si="3"/>
        <v>966.83999999999992</v>
      </c>
    </row>
    <row r="32" spans="1:28" ht="15.75" x14ac:dyDescent="0.25">
      <c r="A32" s="19">
        <v>43739</v>
      </c>
      <c r="B32" s="20">
        <v>8.66</v>
      </c>
      <c r="C32" s="20">
        <v>7.63</v>
      </c>
      <c r="D32" s="20">
        <v>7.06</v>
      </c>
      <c r="E32" s="20">
        <v>6.71</v>
      </c>
      <c r="F32" s="20">
        <v>7.19</v>
      </c>
      <c r="G32" s="20">
        <v>7.77</v>
      </c>
      <c r="H32" s="20">
        <v>2.66</v>
      </c>
      <c r="I32" s="20">
        <v>5.61</v>
      </c>
      <c r="J32" s="20">
        <v>8.39</v>
      </c>
      <c r="K32" s="20">
        <v>10.25</v>
      </c>
      <c r="L32" s="20">
        <v>11.82</v>
      </c>
      <c r="M32" s="20">
        <v>13.62</v>
      </c>
      <c r="N32" s="20">
        <v>12.49</v>
      </c>
      <c r="O32" s="20">
        <v>9.59</v>
      </c>
      <c r="P32" s="20">
        <v>8.77</v>
      </c>
      <c r="Q32" s="20">
        <v>8.2200000000000006</v>
      </c>
      <c r="R32" s="20">
        <v>7.33</v>
      </c>
      <c r="S32" s="20">
        <v>7.76</v>
      </c>
      <c r="T32" s="20">
        <v>17.59</v>
      </c>
      <c r="U32" s="20">
        <v>17.55</v>
      </c>
      <c r="V32" s="20">
        <v>16.440000000000001</v>
      </c>
      <c r="W32" s="20">
        <v>15.27</v>
      </c>
      <c r="X32" s="20">
        <v>13.02</v>
      </c>
      <c r="Y32" s="20">
        <v>10.78</v>
      </c>
      <c r="Z32" s="21">
        <f t="shared" si="2"/>
        <v>242.18000000000004</v>
      </c>
      <c r="AA32" s="22">
        <v>4</v>
      </c>
      <c r="AB32" s="23">
        <f t="shared" si="3"/>
        <v>968.72000000000014</v>
      </c>
    </row>
    <row r="33" spans="1:28" ht="15.75" x14ac:dyDescent="0.25">
      <c r="A33" s="19">
        <v>43770</v>
      </c>
      <c r="B33" s="20">
        <v>10.199999999999999</v>
      </c>
      <c r="C33" s="20">
        <v>9.41</v>
      </c>
      <c r="D33" s="20">
        <v>8.8699999999999992</v>
      </c>
      <c r="E33" s="20">
        <v>8.6999999999999993</v>
      </c>
      <c r="F33" s="20">
        <v>8.6199999999999992</v>
      </c>
      <c r="G33" s="20">
        <v>9.07</v>
      </c>
      <c r="H33" s="20">
        <v>6.48</v>
      </c>
      <c r="I33" s="20">
        <v>8.56</v>
      </c>
      <c r="J33" s="20">
        <v>11.02</v>
      </c>
      <c r="K33" s="20">
        <v>13.17</v>
      </c>
      <c r="L33" s="20">
        <v>14.27</v>
      </c>
      <c r="M33" s="20">
        <v>14</v>
      </c>
      <c r="N33" s="20">
        <v>13.7</v>
      </c>
      <c r="O33" s="20">
        <v>12.88</v>
      </c>
      <c r="P33" s="20">
        <v>11.55</v>
      </c>
      <c r="Q33" s="20">
        <v>10.91</v>
      </c>
      <c r="R33" s="20">
        <v>9.91</v>
      </c>
      <c r="S33" s="20">
        <v>9.26</v>
      </c>
      <c r="T33" s="20">
        <v>17.32</v>
      </c>
      <c r="U33" s="20">
        <v>16.71</v>
      </c>
      <c r="V33" s="20">
        <v>17.489999999999998</v>
      </c>
      <c r="W33" s="20">
        <v>16.41</v>
      </c>
      <c r="X33" s="20">
        <v>15.03</v>
      </c>
      <c r="Y33" s="20">
        <v>12.87</v>
      </c>
      <c r="Z33" s="21">
        <f t="shared" si="2"/>
        <v>286.40999999999997</v>
      </c>
      <c r="AA33" s="22">
        <v>5</v>
      </c>
      <c r="AB33" s="23">
        <f t="shared" si="3"/>
        <v>1432.0499999999997</v>
      </c>
    </row>
    <row r="34" spans="1:28" ht="16.5" thickBot="1" x14ac:dyDescent="0.3">
      <c r="A34" s="24">
        <v>43800</v>
      </c>
      <c r="B34" s="25">
        <v>13.93</v>
      </c>
      <c r="C34" s="25">
        <v>12.62</v>
      </c>
      <c r="D34" s="25">
        <v>11.08</v>
      </c>
      <c r="E34" s="25">
        <v>10.85</v>
      </c>
      <c r="F34" s="25">
        <v>11.35</v>
      </c>
      <c r="G34" s="25">
        <v>12.11</v>
      </c>
      <c r="H34" s="25">
        <v>9.6300000000000008</v>
      </c>
      <c r="I34" s="25">
        <v>12.29</v>
      </c>
      <c r="J34" s="25">
        <v>15.31</v>
      </c>
      <c r="K34" s="25">
        <v>17.78</v>
      </c>
      <c r="L34" s="25">
        <v>19.38</v>
      </c>
      <c r="M34" s="25">
        <v>20.27</v>
      </c>
      <c r="N34" s="25">
        <v>19.13</v>
      </c>
      <c r="O34" s="25">
        <v>18.46</v>
      </c>
      <c r="P34" s="25">
        <v>17.809999999999999</v>
      </c>
      <c r="Q34" s="25">
        <v>17.62</v>
      </c>
      <c r="R34" s="25">
        <v>16.809999999999999</v>
      </c>
      <c r="S34" s="25">
        <v>17.5</v>
      </c>
      <c r="T34" s="25">
        <v>25.97</v>
      </c>
      <c r="U34" s="25">
        <v>26.43</v>
      </c>
      <c r="V34" s="25">
        <v>24.64</v>
      </c>
      <c r="W34" s="25">
        <v>23.26</v>
      </c>
      <c r="X34" s="25">
        <v>20.170000000000002</v>
      </c>
      <c r="Y34" s="25">
        <v>16.75</v>
      </c>
      <c r="Z34" s="26">
        <f t="shared" si="2"/>
        <v>411.15</v>
      </c>
      <c r="AA34" s="27">
        <v>4</v>
      </c>
      <c r="AB34" s="28">
        <f t="shared" si="3"/>
        <v>1644.6</v>
      </c>
    </row>
    <row r="35" spans="1:28" ht="16.5" thickBot="1" x14ac:dyDescent="0.3">
      <c r="A35" s="38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1"/>
      <c r="AA35" s="32"/>
      <c r="AB35" s="33"/>
    </row>
    <row r="36" spans="1:28" ht="16.5" thickBot="1" x14ac:dyDescent="0.3">
      <c r="A36" s="7" t="s">
        <v>31</v>
      </c>
      <c r="B36" s="2"/>
      <c r="C36" s="2"/>
      <c r="D36" s="2"/>
      <c r="E36" s="34"/>
      <c r="F36" s="2"/>
      <c r="G36" s="2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6"/>
      <c r="AA36" s="32"/>
      <c r="AB36" s="33"/>
    </row>
    <row r="37" spans="1:28" ht="16.5" thickBot="1" x14ac:dyDescent="0.3">
      <c r="A37" s="39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36"/>
      <c r="AA37" s="32"/>
      <c r="AB37" s="33"/>
    </row>
    <row r="38" spans="1:28" ht="15.95" customHeight="1" thickBot="1" x14ac:dyDescent="0.25">
      <c r="A38" s="11" t="s">
        <v>3</v>
      </c>
      <c r="B38" s="12" t="s">
        <v>4</v>
      </c>
      <c r="C38" s="12" t="s">
        <v>5</v>
      </c>
      <c r="D38" s="12" t="s">
        <v>6</v>
      </c>
      <c r="E38" s="12" t="s">
        <v>7</v>
      </c>
      <c r="F38" s="12" t="s">
        <v>8</v>
      </c>
      <c r="G38" s="12" t="s">
        <v>9</v>
      </c>
      <c r="H38" s="12" t="s">
        <v>10</v>
      </c>
      <c r="I38" s="12" t="s">
        <v>11</v>
      </c>
      <c r="J38" s="12" t="s">
        <v>12</v>
      </c>
      <c r="K38" s="12" t="s">
        <v>13</v>
      </c>
      <c r="L38" s="12" t="s">
        <v>14</v>
      </c>
      <c r="M38" s="12" t="s">
        <v>15</v>
      </c>
      <c r="N38" s="12" t="s">
        <v>16</v>
      </c>
      <c r="O38" s="12" t="s">
        <v>17</v>
      </c>
      <c r="P38" s="12" t="s">
        <v>18</v>
      </c>
      <c r="Q38" s="12" t="s">
        <v>19</v>
      </c>
      <c r="R38" s="12" t="s">
        <v>20</v>
      </c>
      <c r="S38" s="12" t="s">
        <v>21</v>
      </c>
      <c r="T38" s="12" t="s">
        <v>22</v>
      </c>
      <c r="U38" s="12" t="s">
        <v>23</v>
      </c>
      <c r="V38" s="12" t="s">
        <v>24</v>
      </c>
      <c r="W38" s="12" t="s">
        <v>25</v>
      </c>
      <c r="X38" s="12" t="s">
        <v>26</v>
      </c>
      <c r="Y38" s="12" t="s">
        <v>27</v>
      </c>
      <c r="Z38" s="12" t="s">
        <v>28</v>
      </c>
      <c r="AA38" s="12" t="s">
        <v>29</v>
      </c>
      <c r="AB38" s="13"/>
    </row>
    <row r="39" spans="1:28" ht="15.75" x14ac:dyDescent="0.25">
      <c r="A39" s="14">
        <v>43466</v>
      </c>
      <c r="B39" s="15">
        <v>13.86</v>
      </c>
      <c r="C39" s="15">
        <v>12.1</v>
      </c>
      <c r="D39" s="15">
        <v>11.13</v>
      </c>
      <c r="E39" s="15">
        <v>10.55</v>
      </c>
      <c r="F39" s="15">
        <v>10.1</v>
      </c>
      <c r="G39" s="15">
        <v>9.75</v>
      </c>
      <c r="H39" s="15">
        <v>6.29</v>
      </c>
      <c r="I39" s="15">
        <v>8.36</v>
      </c>
      <c r="J39" s="15">
        <v>10.77</v>
      </c>
      <c r="K39" s="15">
        <v>13.2</v>
      </c>
      <c r="L39" s="15">
        <v>15.33</v>
      </c>
      <c r="M39" s="15">
        <v>17.32</v>
      </c>
      <c r="N39" s="15">
        <v>18.36</v>
      </c>
      <c r="O39" s="15">
        <v>17.37</v>
      </c>
      <c r="P39" s="15">
        <v>15.95</v>
      </c>
      <c r="Q39" s="15">
        <v>15.49</v>
      </c>
      <c r="R39" s="15">
        <v>15.25</v>
      </c>
      <c r="S39" s="15">
        <v>14.29</v>
      </c>
      <c r="T39" s="15">
        <v>20.7</v>
      </c>
      <c r="U39" s="15">
        <v>22.52</v>
      </c>
      <c r="V39" s="15">
        <v>22.14</v>
      </c>
      <c r="W39" s="15">
        <v>20.79</v>
      </c>
      <c r="X39" s="15">
        <v>17.52</v>
      </c>
      <c r="Y39" s="15">
        <v>14.18</v>
      </c>
      <c r="Z39" s="16">
        <f>SUM(B39:Y39)</f>
        <v>353.32</v>
      </c>
      <c r="AA39" s="17">
        <v>5</v>
      </c>
      <c r="AB39" s="18">
        <f>+Z39*AA39</f>
        <v>1766.6</v>
      </c>
    </row>
    <row r="40" spans="1:28" ht="15.75" x14ac:dyDescent="0.25">
      <c r="A40" s="19">
        <v>43497</v>
      </c>
      <c r="B40" s="20">
        <v>12.88</v>
      </c>
      <c r="C40" s="20">
        <v>11.14</v>
      </c>
      <c r="D40" s="20">
        <v>10.130000000000001</v>
      </c>
      <c r="E40" s="20">
        <v>9.48</v>
      </c>
      <c r="F40" s="20">
        <v>9.0299999999999994</v>
      </c>
      <c r="G40" s="20">
        <v>8.75</v>
      </c>
      <c r="H40" s="20">
        <v>5.28</v>
      </c>
      <c r="I40" s="20">
        <v>7.51</v>
      </c>
      <c r="J40" s="20">
        <v>10.26</v>
      </c>
      <c r="K40" s="20">
        <v>12.91</v>
      </c>
      <c r="L40" s="20">
        <v>14.25</v>
      </c>
      <c r="M40" s="20">
        <v>15.48</v>
      </c>
      <c r="N40" s="20">
        <v>16.04</v>
      </c>
      <c r="O40" s="20">
        <v>15.74</v>
      </c>
      <c r="P40" s="20">
        <v>14.71</v>
      </c>
      <c r="Q40" s="20">
        <v>14.23</v>
      </c>
      <c r="R40" s="20">
        <v>13.46</v>
      </c>
      <c r="S40" s="20">
        <v>13.82</v>
      </c>
      <c r="T40" s="20">
        <v>19.68</v>
      </c>
      <c r="U40" s="20">
        <v>21.45</v>
      </c>
      <c r="V40" s="20">
        <v>21.4</v>
      </c>
      <c r="W40" s="20">
        <v>19.86</v>
      </c>
      <c r="X40" s="20">
        <v>16.59</v>
      </c>
      <c r="Y40" s="20">
        <v>13.42</v>
      </c>
      <c r="Z40" s="21">
        <f t="shared" ref="Z40:Z50" si="4">SUM(B40:Y40)</f>
        <v>327.5</v>
      </c>
      <c r="AA40" s="22">
        <v>4</v>
      </c>
      <c r="AB40" s="23">
        <f>+Z40*AA40</f>
        <v>1310</v>
      </c>
    </row>
    <row r="41" spans="1:28" ht="15.75" x14ac:dyDescent="0.25">
      <c r="A41" s="19">
        <v>43525</v>
      </c>
      <c r="B41" s="20">
        <v>13.94</v>
      </c>
      <c r="C41" s="20">
        <v>12.27</v>
      </c>
      <c r="D41" s="20">
        <v>11.26</v>
      </c>
      <c r="E41" s="20">
        <v>10.38</v>
      </c>
      <c r="F41" s="20">
        <v>10.199999999999999</v>
      </c>
      <c r="G41" s="20">
        <v>10.25</v>
      </c>
      <c r="H41" s="20">
        <v>7.22</v>
      </c>
      <c r="I41" s="20">
        <v>8.9</v>
      </c>
      <c r="J41" s="20">
        <v>11.21</v>
      </c>
      <c r="K41" s="20">
        <v>14.1</v>
      </c>
      <c r="L41" s="20">
        <v>15.96</v>
      </c>
      <c r="M41" s="20">
        <v>17.670000000000002</v>
      </c>
      <c r="N41" s="20">
        <v>18.11</v>
      </c>
      <c r="O41" s="20">
        <v>17.88</v>
      </c>
      <c r="P41" s="20">
        <v>17.03</v>
      </c>
      <c r="Q41" s="20">
        <v>16.54</v>
      </c>
      <c r="R41" s="20">
        <v>16.21</v>
      </c>
      <c r="S41" s="20">
        <v>15.02</v>
      </c>
      <c r="T41" s="20">
        <v>21.17</v>
      </c>
      <c r="U41" s="20">
        <v>23</v>
      </c>
      <c r="V41" s="20">
        <v>22.82</v>
      </c>
      <c r="W41" s="20">
        <v>21.27</v>
      </c>
      <c r="X41" s="20">
        <v>17.829999999999998</v>
      </c>
      <c r="Y41" s="20">
        <v>14.43</v>
      </c>
      <c r="Z41" s="21">
        <f t="shared" si="4"/>
        <v>364.67</v>
      </c>
      <c r="AA41" s="22">
        <v>5</v>
      </c>
      <c r="AB41" s="23">
        <f t="shared" ref="AB41:AB50" si="5">+Z41*AA41</f>
        <v>1823.3500000000001</v>
      </c>
    </row>
    <row r="42" spans="1:28" ht="15.75" x14ac:dyDescent="0.25">
      <c r="A42" s="19">
        <v>43556</v>
      </c>
      <c r="B42" s="20">
        <v>12.97</v>
      </c>
      <c r="C42" s="20">
        <v>11.51</v>
      </c>
      <c r="D42" s="20">
        <v>10.46</v>
      </c>
      <c r="E42" s="20">
        <v>9.64</v>
      </c>
      <c r="F42" s="20">
        <v>9.14</v>
      </c>
      <c r="G42" s="20">
        <v>8.94</v>
      </c>
      <c r="H42" s="20">
        <v>2.29</v>
      </c>
      <c r="I42" s="20">
        <v>3.82</v>
      </c>
      <c r="J42" s="20">
        <v>5.99</v>
      </c>
      <c r="K42" s="20">
        <v>8</v>
      </c>
      <c r="L42" s="20">
        <v>10.39</v>
      </c>
      <c r="M42" s="20">
        <v>11.85</v>
      </c>
      <c r="N42" s="20">
        <v>11.72</v>
      </c>
      <c r="O42" s="20">
        <v>11.54</v>
      </c>
      <c r="P42" s="20">
        <v>10.82</v>
      </c>
      <c r="Q42" s="20">
        <v>10.07</v>
      </c>
      <c r="R42" s="20">
        <v>9.5500000000000007</v>
      </c>
      <c r="S42" s="20">
        <v>10.08</v>
      </c>
      <c r="T42" s="20">
        <v>19.28</v>
      </c>
      <c r="U42" s="20">
        <v>20.96</v>
      </c>
      <c r="V42" s="20">
        <v>20.49</v>
      </c>
      <c r="W42" s="20">
        <v>19.23</v>
      </c>
      <c r="X42" s="20">
        <v>16.18</v>
      </c>
      <c r="Y42" s="20">
        <v>13.27</v>
      </c>
      <c r="Z42" s="21">
        <f t="shared" si="4"/>
        <v>278.19</v>
      </c>
      <c r="AA42" s="22">
        <v>6</v>
      </c>
      <c r="AB42" s="23">
        <f t="shared" si="5"/>
        <v>1669.1399999999999</v>
      </c>
    </row>
    <row r="43" spans="1:28" ht="15.75" x14ac:dyDescent="0.25">
      <c r="A43" s="19">
        <v>43586</v>
      </c>
      <c r="B43" s="20">
        <v>12.24</v>
      </c>
      <c r="C43" s="20">
        <v>11.07</v>
      </c>
      <c r="D43" s="20">
        <v>10.119999999999999</v>
      </c>
      <c r="E43" s="20">
        <v>9.39</v>
      </c>
      <c r="F43" s="20">
        <v>9.07</v>
      </c>
      <c r="G43" s="20">
        <v>8.6</v>
      </c>
      <c r="H43" s="20">
        <v>2.29</v>
      </c>
      <c r="I43" s="20">
        <v>4.4000000000000004</v>
      </c>
      <c r="J43" s="20">
        <v>6.54</v>
      </c>
      <c r="K43" s="20">
        <v>8.24</v>
      </c>
      <c r="L43" s="20">
        <v>10.62</v>
      </c>
      <c r="M43" s="20">
        <v>11.75</v>
      </c>
      <c r="N43" s="20">
        <v>12.4</v>
      </c>
      <c r="O43" s="20">
        <v>12.64</v>
      </c>
      <c r="P43" s="20">
        <v>11.91</v>
      </c>
      <c r="Q43" s="20">
        <v>10.9</v>
      </c>
      <c r="R43" s="20">
        <v>9.89</v>
      </c>
      <c r="S43" s="20">
        <v>10.02</v>
      </c>
      <c r="T43" s="20">
        <v>18.48</v>
      </c>
      <c r="U43" s="20">
        <v>20</v>
      </c>
      <c r="V43" s="20">
        <v>19.59</v>
      </c>
      <c r="W43" s="20">
        <v>18.489999999999998</v>
      </c>
      <c r="X43" s="20">
        <v>15.62</v>
      </c>
      <c r="Y43" s="20">
        <v>12.68</v>
      </c>
      <c r="Z43" s="21">
        <f t="shared" si="4"/>
        <v>276.95</v>
      </c>
      <c r="AA43" s="22">
        <v>5</v>
      </c>
      <c r="AB43" s="23">
        <f t="shared" si="5"/>
        <v>1384.75</v>
      </c>
    </row>
    <row r="44" spans="1:28" ht="15.75" x14ac:dyDescent="0.25">
      <c r="A44" s="19">
        <v>43617</v>
      </c>
      <c r="B44" s="20">
        <v>6.99</v>
      </c>
      <c r="C44" s="20">
        <v>5.91</v>
      </c>
      <c r="D44" s="20">
        <v>5.05</v>
      </c>
      <c r="E44" s="20">
        <v>4.54</v>
      </c>
      <c r="F44" s="20">
        <v>4.5</v>
      </c>
      <c r="G44" s="20">
        <v>4.29</v>
      </c>
      <c r="H44" s="20">
        <v>0</v>
      </c>
      <c r="I44" s="20">
        <v>1.82</v>
      </c>
      <c r="J44" s="20">
        <v>2.64</v>
      </c>
      <c r="K44" s="20">
        <v>3.54</v>
      </c>
      <c r="L44" s="20">
        <v>4.42</v>
      </c>
      <c r="M44" s="20">
        <v>5.42</v>
      </c>
      <c r="N44" s="20">
        <v>5.55</v>
      </c>
      <c r="O44" s="20">
        <v>5.37</v>
      </c>
      <c r="P44" s="20">
        <v>4.95</v>
      </c>
      <c r="Q44" s="20">
        <v>5.66</v>
      </c>
      <c r="R44" s="20">
        <v>3.99</v>
      </c>
      <c r="S44" s="20">
        <v>2.93</v>
      </c>
      <c r="T44" s="20">
        <v>11.06</v>
      </c>
      <c r="U44" s="20">
        <v>12.1</v>
      </c>
      <c r="V44" s="20">
        <v>11.74</v>
      </c>
      <c r="W44" s="20">
        <v>10.89</v>
      </c>
      <c r="X44" s="20">
        <v>8.98</v>
      </c>
      <c r="Y44" s="20">
        <v>7.26</v>
      </c>
      <c r="Z44" s="21">
        <f t="shared" si="4"/>
        <v>139.59999999999997</v>
      </c>
      <c r="AA44" s="22">
        <v>5</v>
      </c>
      <c r="AB44" s="23">
        <f t="shared" si="5"/>
        <v>697.99999999999977</v>
      </c>
    </row>
    <row r="45" spans="1:28" ht="15.75" x14ac:dyDescent="0.25">
      <c r="A45" s="19">
        <v>43647</v>
      </c>
      <c r="B45" s="20">
        <v>6.51</v>
      </c>
      <c r="C45" s="20">
        <v>5.68</v>
      </c>
      <c r="D45" s="20">
        <v>4.78</v>
      </c>
      <c r="E45" s="20">
        <v>4.4000000000000004</v>
      </c>
      <c r="F45" s="20">
        <v>3.83</v>
      </c>
      <c r="G45" s="20">
        <v>4.18</v>
      </c>
      <c r="H45" s="20">
        <v>1.1599999999999999</v>
      </c>
      <c r="I45" s="20">
        <v>2.7</v>
      </c>
      <c r="J45" s="20">
        <v>4.6500000000000004</v>
      </c>
      <c r="K45" s="20">
        <v>7.08</v>
      </c>
      <c r="L45" s="20">
        <v>8.5399999999999991</v>
      </c>
      <c r="M45" s="20">
        <v>9.4</v>
      </c>
      <c r="N45" s="20">
        <v>8.98</v>
      </c>
      <c r="O45" s="20">
        <v>8.58</v>
      </c>
      <c r="P45" s="20">
        <v>8.2200000000000006</v>
      </c>
      <c r="Q45" s="20">
        <v>6.26</v>
      </c>
      <c r="R45" s="20">
        <v>5.98</v>
      </c>
      <c r="S45" s="20">
        <v>5.5</v>
      </c>
      <c r="T45" s="20">
        <v>11.09</v>
      </c>
      <c r="U45" s="20">
        <v>12.31</v>
      </c>
      <c r="V45" s="20">
        <v>11.44</v>
      </c>
      <c r="W45" s="20">
        <v>10.36</v>
      </c>
      <c r="X45" s="20">
        <v>8.6</v>
      </c>
      <c r="Y45" s="20">
        <v>6.52</v>
      </c>
      <c r="Z45" s="21">
        <f t="shared" si="4"/>
        <v>166.75</v>
      </c>
      <c r="AA45" s="22">
        <v>5</v>
      </c>
      <c r="AB45" s="23">
        <f t="shared" si="5"/>
        <v>833.75</v>
      </c>
    </row>
    <row r="46" spans="1:28" ht="15.75" x14ac:dyDescent="0.25">
      <c r="A46" s="19">
        <v>43678</v>
      </c>
      <c r="B46" s="20">
        <v>8.25</v>
      </c>
      <c r="C46" s="20">
        <v>7.32</v>
      </c>
      <c r="D46" s="20">
        <v>6.78</v>
      </c>
      <c r="E46" s="20">
        <v>5.94</v>
      </c>
      <c r="F46" s="20">
        <v>5.92</v>
      </c>
      <c r="G46" s="20">
        <v>5.56</v>
      </c>
      <c r="H46" s="20">
        <v>2.4</v>
      </c>
      <c r="I46" s="20">
        <v>3.76</v>
      </c>
      <c r="J46" s="20">
        <v>5.63</v>
      </c>
      <c r="K46" s="20">
        <v>7.14</v>
      </c>
      <c r="L46" s="20">
        <v>8.5500000000000007</v>
      </c>
      <c r="M46" s="20">
        <v>9.68</v>
      </c>
      <c r="N46" s="20">
        <v>9.89</v>
      </c>
      <c r="O46" s="20">
        <v>9.4</v>
      </c>
      <c r="P46" s="20">
        <v>8.7899999999999991</v>
      </c>
      <c r="Q46" s="20">
        <v>8.19</v>
      </c>
      <c r="R46" s="20">
        <v>7.57</v>
      </c>
      <c r="S46" s="20">
        <v>7.48</v>
      </c>
      <c r="T46" s="20">
        <v>12.46</v>
      </c>
      <c r="U46" s="20">
        <v>13.62</v>
      </c>
      <c r="V46" s="20">
        <v>13.2</v>
      </c>
      <c r="W46" s="20">
        <v>12.43</v>
      </c>
      <c r="X46" s="20">
        <v>10.34</v>
      </c>
      <c r="Y46" s="20">
        <v>8.25</v>
      </c>
      <c r="Z46" s="21">
        <f t="shared" si="4"/>
        <v>198.55</v>
      </c>
      <c r="AA46" s="22">
        <v>5</v>
      </c>
      <c r="AB46" s="23">
        <f t="shared" si="5"/>
        <v>992.75</v>
      </c>
    </row>
    <row r="47" spans="1:28" ht="15.75" x14ac:dyDescent="0.25">
      <c r="A47" s="19">
        <v>43709</v>
      </c>
      <c r="B47" s="20">
        <v>7.77</v>
      </c>
      <c r="C47" s="20">
        <v>6.54</v>
      </c>
      <c r="D47" s="20">
        <v>5.95</v>
      </c>
      <c r="E47" s="20">
        <v>5.45</v>
      </c>
      <c r="F47" s="20">
        <v>5.34</v>
      </c>
      <c r="G47" s="20">
        <v>5.41</v>
      </c>
      <c r="H47" s="20">
        <v>0.84</v>
      </c>
      <c r="I47" s="20">
        <v>2.1</v>
      </c>
      <c r="J47" s="20">
        <v>3.91</v>
      </c>
      <c r="K47" s="20">
        <v>6.29</v>
      </c>
      <c r="L47" s="20">
        <v>7.35</v>
      </c>
      <c r="M47" s="20">
        <v>8.5399999999999991</v>
      </c>
      <c r="N47" s="20">
        <v>8.64</v>
      </c>
      <c r="O47" s="20">
        <v>8.08</v>
      </c>
      <c r="P47" s="20">
        <v>7.9</v>
      </c>
      <c r="Q47" s="20">
        <v>7.74</v>
      </c>
      <c r="R47" s="20">
        <v>5.44</v>
      </c>
      <c r="S47" s="20">
        <v>5.14</v>
      </c>
      <c r="T47" s="20">
        <v>12</v>
      </c>
      <c r="U47" s="20">
        <v>13.39</v>
      </c>
      <c r="V47" s="20">
        <v>13.2</v>
      </c>
      <c r="W47" s="20">
        <v>12.23</v>
      </c>
      <c r="X47" s="20">
        <v>10.119999999999999</v>
      </c>
      <c r="Y47" s="20">
        <v>8.1300000000000008</v>
      </c>
      <c r="Z47" s="21">
        <f t="shared" si="4"/>
        <v>177.49999999999997</v>
      </c>
      <c r="AA47" s="22">
        <v>5</v>
      </c>
      <c r="AB47" s="23">
        <f t="shared" si="5"/>
        <v>887.49999999999989</v>
      </c>
    </row>
    <row r="48" spans="1:28" ht="15.75" x14ac:dyDescent="0.25">
      <c r="A48" s="19">
        <v>43739</v>
      </c>
      <c r="B48" s="20">
        <v>8.56</v>
      </c>
      <c r="C48" s="20">
        <v>7.36</v>
      </c>
      <c r="D48" s="20">
        <v>6.6</v>
      </c>
      <c r="E48" s="20">
        <v>5.86</v>
      </c>
      <c r="F48" s="20">
        <v>5.75</v>
      </c>
      <c r="G48" s="20">
        <v>5.71</v>
      </c>
      <c r="H48" s="20">
        <v>0</v>
      </c>
      <c r="I48" s="20">
        <v>0</v>
      </c>
      <c r="J48" s="20">
        <v>0.56000000000000005</v>
      </c>
      <c r="K48" s="20">
        <v>2.44</v>
      </c>
      <c r="L48" s="20">
        <v>4.3899999999999997</v>
      </c>
      <c r="M48" s="20">
        <v>6.1</v>
      </c>
      <c r="N48" s="20">
        <v>6.54</v>
      </c>
      <c r="O48" s="20">
        <v>5.03</v>
      </c>
      <c r="P48" s="20">
        <v>4.5599999999999996</v>
      </c>
      <c r="Q48" s="20">
        <v>4.28</v>
      </c>
      <c r="R48" s="20">
        <v>3.51</v>
      </c>
      <c r="S48" s="20">
        <v>2.84</v>
      </c>
      <c r="T48" s="20">
        <v>13.43</v>
      </c>
      <c r="U48" s="20">
        <v>14.6</v>
      </c>
      <c r="V48" s="20">
        <v>14.41</v>
      </c>
      <c r="W48" s="20">
        <v>13.59</v>
      </c>
      <c r="X48" s="20">
        <v>11.34</v>
      </c>
      <c r="Y48" s="20">
        <v>9.08</v>
      </c>
      <c r="Z48" s="21">
        <f t="shared" si="4"/>
        <v>156.54000000000002</v>
      </c>
      <c r="AA48" s="22">
        <v>4</v>
      </c>
      <c r="AB48" s="23">
        <f t="shared" si="5"/>
        <v>626.16000000000008</v>
      </c>
    </row>
    <row r="49" spans="1:28" ht="15.75" x14ac:dyDescent="0.25">
      <c r="A49" s="19">
        <v>43770</v>
      </c>
      <c r="B49" s="20">
        <v>11.42</v>
      </c>
      <c r="C49" s="20">
        <v>10.29</v>
      </c>
      <c r="D49" s="20">
        <v>9.52</v>
      </c>
      <c r="E49" s="20">
        <v>8.9600000000000009</v>
      </c>
      <c r="F49" s="20">
        <v>8.48</v>
      </c>
      <c r="G49" s="20">
        <v>8</v>
      </c>
      <c r="H49" s="20">
        <v>3.36</v>
      </c>
      <c r="I49" s="20">
        <v>4.3099999999999996</v>
      </c>
      <c r="J49" s="20">
        <v>5.84</v>
      </c>
      <c r="K49" s="20">
        <v>7.38</v>
      </c>
      <c r="L49" s="20">
        <v>8.6300000000000008</v>
      </c>
      <c r="M49" s="20">
        <v>9.6199999999999992</v>
      </c>
      <c r="N49" s="20">
        <v>10.37</v>
      </c>
      <c r="O49" s="20">
        <v>10.32</v>
      </c>
      <c r="P49" s="20">
        <v>9.52</v>
      </c>
      <c r="Q49" s="20">
        <v>8.8699999999999992</v>
      </c>
      <c r="R49" s="20">
        <v>8.02</v>
      </c>
      <c r="S49" s="20">
        <v>6.46</v>
      </c>
      <c r="T49" s="20">
        <v>13.71</v>
      </c>
      <c r="U49" s="20">
        <v>14.86</v>
      </c>
      <c r="V49" s="20">
        <v>15.25</v>
      </c>
      <c r="W49" s="20">
        <v>15.21</v>
      </c>
      <c r="X49" s="20">
        <v>13.81</v>
      </c>
      <c r="Y49" s="20">
        <v>11.86</v>
      </c>
      <c r="Z49" s="21">
        <f t="shared" si="4"/>
        <v>234.07</v>
      </c>
      <c r="AA49" s="22">
        <v>4</v>
      </c>
      <c r="AB49" s="23">
        <f t="shared" si="5"/>
        <v>936.28</v>
      </c>
    </row>
    <row r="50" spans="1:28" ht="16.5" thickBot="1" x14ac:dyDescent="0.3">
      <c r="A50" s="24">
        <v>43800</v>
      </c>
      <c r="B50" s="25">
        <v>12.77</v>
      </c>
      <c r="C50" s="25">
        <v>11.72</v>
      </c>
      <c r="D50" s="25">
        <v>10.15</v>
      </c>
      <c r="E50" s="25">
        <v>9.4700000000000006</v>
      </c>
      <c r="F50" s="25">
        <v>9.27</v>
      </c>
      <c r="G50" s="25">
        <v>8.8800000000000008</v>
      </c>
      <c r="H50" s="25">
        <v>3.17</v>
      </c>
      <c r="I50" s="25">
        <v>4.3600000000000003</v>
      </c>
      <c r="J50" s="25">
        <v>6.66</v>
      </c>
      <c r="K50" s="25">
        <v>8.77</v>
      </c>
      <c r="L50" s="25">
        <v>10.44</v>
      </c>
      <c r="M50" s="25">
        <v>11.6</v>
      </c>
      <c r="N50" s="25">
        <v>12.03</v>
      </c>
      <c r="O50" s="25">
        <v>12.06</v>
      </c>
      <c r="P50" s="25">
        <v>12.13</v>
      </c>
      <c r="Q50" s="25">
        <v>12.31</v>
      </c>
      <c r="R50" s="25">
        <v>11.74</v>
      </c>
      <c r="S50" s="25">
        <v>11.33</v>
      </c>
      <c r="T50" s="25">
        <v>19.75</v>
      </c>
      <c r="U50" s="25">
        <v>21.44</v>
      </c>
      <c r="V50" s="25">
        <v>20.82</v>
      </c>
      <c r="W50" s="25">
        <v>19.329999999999998</v>
      </c>
      <c r="X50" s="25">
        <v>16.46</v>
      </c>
      <c r="Y50" s="25">
        <v>13.34</v>
      </c>
      <c r="Z50" s="26">
        <f t="shared" si="4"/>
        <v>289.99999999999994</v>
      </c>
      <c r="AA50" s="27">
        <v>6</v>
      </c>
      <c r="AB50" s="28">
        <f t="shared" si="5"/>
        <v>1739.9999999999995</v>
      </c>
    </row>
    <row r="51" spans="1:28" ht="16.5" thickBot="1" x14ac:dyDescent="0.3">
      <c r="A51" s="4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1"/>
      <c r="AA51" s="32"/>
      <c r="AB51" s="33"/>
    </row>
    <row r="52" spans="1:28" ht="16.5" thickBot="1" x14ac:dyDescent="0.3">
      <c r="A52" s="7" t="s">
        <v>32</v>
      </c>
      <c r="B52" s="2"/>
      <c r="C52" s="2"/>
      <c r="D52" s="2"/>
      <c r="E52" s="34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6"/>
      <c r="AA52" s="32"/>
      <c r="AB52" s="33"/>
    </row>
    <row r="53" spans="1:28" ht="16.5" thickBot="1" x14ac:dyDescent="0.3">
      <c r="A53" s="39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36"/>
      <c r="AA53" s="32"/>
      <c r="AB53" s="33"/>
    </row>
    <row r="54" spans="1:28" ht="15.95" customHeight="1" thickBot="1" x14ac:dyDescent="0.25">
      <c r="A54" s="11" t="s">
        <v>3</v>
      </c>
      <c r="B54" s="12" t="s">
        <v>4</v>
      </c>
      <c r="C54" s="12" t="s">
        <v>5</v>
      </c>
      <c r="D54" s="12" t="s">
        <v>6</v>
      </c>
      <c r="E54" s="12" t="s">
        <v>7</v>
      </c>
      <c r="F54" s="12" t="s">
        <v>8</v>
      </c>
      <c r="G54" s="12" t="s">
        <v>9</v>
      </c>
      <c r="H54" s="12" t="s">
        <v>10</v>
      </c>
      <c r="I54" s="12" t="s">
        <v>11</v>
      </c>
      <c r="J54" s="12" t="s">
        <v>12</v>
      </c>
      <c r="K54" s="12" t="s">
        <v>13</v>
      </c>
      <c r="L54" s="12" t="s">
        <v>14</v>
      </c>
      <c r="M54" s="12" t="s">
        <v>15</v>
      </c>
      <c r="N54" s="12" t="s">
        <v>16</v>
      </c>
      <c r="O54" s="12" t="s">
        <v>17</v>
      </c>
      <c r="P54" s="12" t="s">
        <v>18</v>
      </c>
      <c r="Q54" s="12" t="s">
        <v>19</v>
      </c>
      <c r="R54" s="12" t="s">
        <v>20</v>
      </c>
      <c r="S54" s="12" t="s">
        <v>21</v>
      </c>
      <c r="T54" s="12" t="s">
        <v>22</v>
      </c>
      <c r="U54" s="12" t="s">
        <v>23</v>
      </c>
      <c r="V54" s="12" t="s">
        <v>24</v>
      </c>
      <c r="W54" s="12" t="s">
        <v>25</v>
      </c>
      <c r="X54" s="12" t="s">
        <v>26</v>
      </c>
      <c r="Y54" s="12" t="s">
        <v>27</v>
      </c>
      <c r="Z54" s="12" t="s">
        <v>28</v>
      </c>
      <c r="AA54" s="12" t="s">
        <v>29</v>
      </c>
      <c r="AB54" s="13"/>
    </row>
    <row r="55" spans="1:28" ht="15.75" x14ac:dyDescent="0.25">
      <c r="A55" s="14">
        <v>43466</v>
      </c>
      <c r="B55" s="15">
        <v>12.1</v>
      </c>
      <c r="C55" s="15">
        <v>10.57</v>
      </c>
      <c r="D55" s="15">
        <v>9.89</v>
      </c>
      <c r="E55" s="15">
        <v>9.6</v>
      </c>
      <c r="F55" s="15">
        <v>9.4600000000000009</v>
      </c>
      <c r="G55" s="15">
        <v>9.41</v>
      </c>
      <c r="H55" s="15">
        <v>6.74</v>
      </c>
      <c r="I55" s="15">
        <v>8.8699999999999992</v>
      </c>
      <c r="J55" s="15">
        <v>11.45</v>
      </c>
      <c r="K55" s="15">
        <v>14.02</v>
      </c>
      <c r="L55" s="15">
        <v>16.02</v>
      </c>
      <c r="M55" s="15">
        <v>18.07</v>
      </c>
      <c r="N55" s="15">
        <v>18.670000000000002</v>
      </c>
      <c r="O55" s="15">
        <v>17.29</v>
      </c>
      <c r="P55" s="15">
        <v>15</v>
      </c>
      <c r="Q55" s="15">
        <v>14.58</v>
      </c>
      <c r="R55" s="15">
        <v>14.61</v>
      </c>
      <c r="S55" s="15">
        <v>13.77</v>
      </c>
      <c r="T55" s="15">
        <v>21.08</v>
      </c>
      <c r="U55" s="15">
        <v>23.48</v>
      </c>
      <c r="V55" s="15">
        <v>22.63</v>
      </c>
      <c r="W55" s="15">
        <v>20.49</v>
      </c>
      <c r="X55" s="15">
        <v>16.73</v>
      </c>
      <c r="Y55" s="15">
        <v>12.91</v>
      </c>
      <c r="Z55" s="16">
        <f>SUM(B55:Y55)</f>
        <v>347.44000000000011</v>
      </c>
      <c r="AA55" s="17">
        <v>1</v>
      </c>
      <c r="AB55" s="18">
        <f>+Z55*AA55</f>
        <v>347.44000000000011</v>
      </c>
    </row>
    <row r="56" spans="1:28" ht="15.75" x14ac:dyDescent="0.25">
      <c r="A56" s="19">
        <v>43497</v>
      </c>
      <c r="B56" s="20">
        <v>17.39</v>
      </c>
      <c r="C56" s="20">
        <v>16.02</v>
      </c>
      <c r="D56" s="20">
        <v>15.28</v>
      </c>
      <c r="E56" s="20">
        <v>14.85</v>
      </c>
      <c r="F56" s="20">
        <v>14.87</v>
      </c>
      <c r="G56" s="20">
        <v>14.9</v>
      </c>
      <c r="H56" s="20">
        <v>16.12</v>
      </c>
      <c r="I56" s="20">
        <v>17.82</v>
      </c>
      <c r="J56" s="20">
        <v>20.09</v>
      </c>
      <c r="K56" s="20">
        <v>22.39</v>
      </c>
      <c r="L56" s="20">
        <v>24.25</v>
      </c>
      <c r="M56" s="20">
        <v>25.66</v>
      </c>
      <c r="N56" s="20">
        <v>26.11</v>
      </c>
      <c r="O56" s="20">
        <v>25.5</v>
      </c>
      <c r="P56" s="20">
        <v>24.48</v>
      </c>
      <c r="Q56" s="20">
        <v>23.9</v>
      </c>
      <c r="R56" s="20">
        <v>23.47</v>
      </c>
      <c r="S56" s="20">
        <v>23.8</v>
      </c>
      <c r="T56" s="20">
        <v>26.28</v>
      </c>
      <c r="U56" s="20">
        <v>28.61</v>
      </c>
      <c r="V56" s="20">
        <v>27.83</v>
      </c>
      <c r="W56" s="20">
        <v>25.69</v>
      </c>
      <c r="X56" s="20">
        <v>22.1</v>
      </c>
      <c r="Y56" s="20">
        <v>18.39</v>
      </c>
      <c r="Z56" s="21">
        <f t="shared" ref="Z56:Z66" si="6">SUM(B56:Y56)</f>
        <v>515.80000000000007</v>
      </c>
      <c r="AA56" s="22">
        <v>0</v>
      </c>
      <c r="AB56" s="23">
        <f>+Z56*AA56</f>
        <v>0</v>
      </c>
    </row>
    <row r="57" spans="1:28" ht="15.75" x14ac:dyDescent="0.25">
      <c r="A57" s="19">
        <v>43525</v>
      </c>
      <c r="B57" s="20">
        <v>12.72</v>
      </c>
      <c r="C57" s="20">
        <v>11.24</v>
      </c>
      <c r="D57" s="20">
        <v>10.49</v>
      </c>
      <c r="E57" s="20">
        <v>9.8800000000000008</v>
      </c>
      <c r="F57" s="20">
        <v>10.02</v>
      </c>
      <c r="G57" s="20">
        <v>10.37</v>
      </c>
      <c r="H57" s="20">
        <v>7.8</v>
      </c>
      <c r="I57" s="20">
        <v>9.6199999999999992</v>
      </c>
      <c r="J57" s="20">
        <v>12.19</v>
      </c>
      <c r="K57" s="20">
        <v>15.3</v>
      </c>
      <c r="L57" s="20">
        <v>17.12</v>
      </c>
      <c r="M57" s="20">
        <v>18.96</v>
      </c>
      <c r="N57" s="20">
        <v>19.149999999999999</v>
      </c>
      <c r="O57" s="20">
        <v>18.309999999999999</v>
      </c>
      <c r="P57" s="20">
        <v>17.22</v>
      </c>
      <c r="Q57" s="20">
        <v>16.579999999999998</v>
      </c>
      <c r="R57" s="20">
        <v>16.34</v>
      </c>
      <c r="S57" s="20">
        <v>15.29</v>
      </c>
      <c r="T57" s="20">
        <v>22.41</v>
      </c>
      <c r="U57" s="20">
        <v>24.88</v>
      </c>
      <c r="V57" s="20">
        <v>24.2</v>
      </c>
      <c r="W57" s="20">
        <v>21.79</v>
      </c>
      <c r="X57" s="20">
        <v>17.75</v>
      </c>
      <c r="Y57" s="20">
        <v>13.76</v>
      </c>
      <c r="Z57" s="21">
        <f t="shared" si="6"/>
        <v>373.39000000000004</v>
      </c>
      <c r="AA57" s="22">
        <v>1</v>
      </c>
      <c r="AB57" s="23">
        <f t="shared" ref="AB57:AB66" si="7">+Z57*AA57</f>
        <v>373.39000000000004</v>
      </c>
    </row>
    <row r="58" spans="1:28" ht="15.75" x14ac:dyDescent="0.25">
      <c r="A58" s="19">
        <v>43556</v>
      </c>
      <c r="B58" s="20">
        <v>17.38</v>
      </c>
      <c r="C58" s="20">
        <v>16.02</v>
      </c>
      <c r="D58" s="20">
        <v>15.27</v>
      </c>
      <c r="E58" s="20">
        <v>14.85</v>
      </c>
      <c r="F58" s="20">
        <v>14.86</v>
      </c>
      <c r="G58" s="20">
        <v>14.89</v>
      </c>
      <c r="H58" s="20">
        <v>16.11</v>
      </c>
      <c r="I58" s="20">
        <v>17.809999999999999</v>
      </c>
      <c r="J58" s="20">
        <v>20.09</v>
      </c>
      <c r="K58" s="20">
        <v>22.39</v>
      </c>
      <c r="L58" s="20">
        <v>24.26</v>
      </c>
      <c r="M58" s="20">
        <v>25.67</v>
      </c>
      <c r="N58" s="20">
        <v>26.12</v>
      </c>
      <c r="O58" s="20">
        <v>25.51</v>
      </c>
      <c r="P58" s="20">
        <v>24.48</v>
      </c>
      <c r="Q58" s="20">
        <v>23.9</v>
      </c>
      <c r="R58" s="20">
        <v>23.48</v>
      </c>
      <c r="S58" s="20">
        <v>23.81</v>
      </c>
      <c r="T58" s="20">
        <v>26.29</v>
      </c>
      <c r="U58" s="20">
        <v>28.62</v>
      </c>
      <c r="V58" s="20">
        <v>27.84</v>
      </c>
      <c r="W58" s="20">
        <v>25.7</v>
      </c>
      <c r="X58" s="20">
        <v>22.1</v>
      </c>
      <c r="Y58" s="20">
        <v>18.39</v>
      </c>
      <c r="Z58" s="21">
        <f t="shared" si="6"/>
        <v>515.84</v>
      </c>
      <c r="AA58" s="22">
        <v>0</v>
      </c>
      <c r="AB58" s="23">
        <f t="shared" si="7"/>
        <v>0</v>
      </c>
    </row>
    <row r="59" spans="1:28" ht="15.75" x14ac:dyDescent="0.25">
      <c r="A59" s="19">
        <v>43586</v>
      </c>
      <c r="B59" s="20">
        <v>16.23</v>
      </c>
      <c r="C59" s="20">
        <v>14.96</v>
      </c>
      <c r="D59" s="20">
        <v>14.27</v>
      </c>
      <c r="E59" s="20">
        <v>13.87</v>
      </c>
      <c r="F59" s="20">
        <v>13.88</v>
      </c>
      <c r="G59" s="20">
        <v>13.9</v>
      </c>
      <c r="H59" s="20">
        <v>15.04</v>
      </c>
      <c r="I59" s="20">
        <v>16.61</v>
      </c>
      <c r="J59" s="20">
        <v>18.72</v>
      </c>
      <c r="K59" s="20">
        <v>20.86</v>
      </c>
      <c r="L59" s="20">
        <v>22.58</v>
      </c>
      <c r="M59" s="20">
        <v>23.88</v>
      </c>
      <c r="N59" s="20">
        <v>24.31</v>
      </c>
      <c r="O59" s="20">
        <v>23.75</v>
      </c>
      <c r="P59" s="20">
        <v>22.82</v>
      </c>
      <c r="Q59" s="20">
        <v>22.28</v>
      </c>
      <c r="R59" s="20">
        <v>21.88</v>
      </c>
      <c r="S59" s="20">
        <v>22.16</v>
      </c>
      <c r="T59" s="20">
        <v>24.45</v>
      </c>
      <c r="U59" s="20">
        <v>26.64</v>
      </c>
      <c r="V59" s="20">
        <v>25.91</v>
      </c>
      <c r="W59" s="20">
        <v>23.93</v>
      </c>
      <c r="X59" s="20">
        <v>20.59</v>
      </c>
      <c r="Y59" s="20">
        <v>17.14</v>
      </c>
      <c r="Z59" s="21">
        <f t="shared" si="6"/>
        <v>480.66</v>
      </c>
      <c r="AA59" s="22">
        <v>0</v>
      </c>
      <c r="AB59" s="23">
        <f t="shared" si="7"/>
        <v>0</v>
      </c>
    </row>
    <row r="60" spans="1:28" ht="15.75" x14ac:dyDescent="0.25">
      <c r="A60" s="19">
        <v>43617</v>
      </c>
      <c r="B60" s="20">
        <v>6.45</v>
      </c>
      <c r="C60" s="20">
        <v>5.43</v>
      </c>
      <c r="D60" s="20">
        <v>4.7699999999999996</v>
      </c>
      <c r="E60" s="20">
        <v>4.43</v>
      </c>
      <c r="F60" s="20">
        <v>4.59</v>
      </c>
      <c r="G60" s="20">
        <v>4.55</v>
      </c>
      <c r="H60" s="20">
        <v>0.09</v>
      </c>
      <c r="I60" s="20">
        <v>2.44</v>
      </c>
      <c r="J60" s="20">
        <v>3.33</v>
      </c>
      <c r="K60" s="20">
        <v>4.38</v>
      </c>
      <c r="L60" s="20">
        <v>5.28</v>
      </c>
      <c r="M60" s="20">
        <v>6.34</v>
      </c>
      <c r="N60" s="20">
        <v>6.12</v>
      </c>
      <c r="O60" s="20">
        <v>5.49</v>
      </c>
      <c r="P60" s="20">
        <v>4.95</v>
      </c>
      <c r="Q60" s="20">
        <v>5.69</v>
      </c>
      <c r="R60" s="20">
        <v>4.07</v>
      </c>
      <c r="S60" s="20">
        <v>3.12</v>
      </c>
      <c r="T60" s="20">
        <v>12.03</v>
      </c>
      <c r="U60" s="20">
        <v>13.81</v>
      </c>
      <c r="V60" s="20">
        <v>13.1</v>
      </c>
      <c r="W60" s="20">
        <v>11.62</v>
      </c>
      <c r="X60" s="20">
        <v>9.24</v>
      </c>
      <c r="Y60" s="20">
        <v>7.02</v>
      </c>
      <c r="Z60" s="21">
        <f t="shared" si="6"/>
        <v>148.34000000000003</v>
      </c>
      <c r="AA60" s="22">
        <v>2</v>
      </c>
      <c r="AB60" s="23">
        <f t="shared" si="7"/>
        <v>296.68000000000006</v>
      </c>
    </row>
    <row r="61" spans="1:28" ht="15.75" x14ac:dyDescent="0.25">
      <c r="A61" s="19">
        <v>43647</v>
      </c>
      <c r="B61" s="20">
        <v>5.63</v>
      </c>
      <c r="C61" s="20">
        <v>4.8899999999999997</v>
      </c>
      <c r="D61" s="20">
        <v>4.2</v>
      </c>
      <c r="E61" s="20">
        <v>4.01</v>
      </c>
      <c r="F61" s="20">
        <v>3.62</v>
      </c>
      <c r="G61" s="20">
        <v>4.1500000000000004</v>
      </c>
      <c r="H61" s="20">
        <v>1.1000000000000001</v>
      </c>
      <c r="I61" s="20">
        <v>2.66</v>
      </c>
      <c r="J61" s="20">
        <v>4.76</v>
      </c>
      <c r="K61" s="20">
        <v>7.13</v>
      </c>
      <c r="L61" s="20">
        <v>8.7200000000000006</v>
      </c>
      <c r="M61" s="20">
        <v>9.61</v>
      </c>
      <c r="N61" s="20">
        <v>8.86</v>
      </c>
      <c r="O61" s="20">
        <v>8.1999999999999993</v>
      </c>
      <c r="P61" s="20">
        <v>7.73</v>
      </c>
      <c r="Q61" s="20">
        <v>5.82</v>
      </c>
      <c r="R61" s="20">
        <v>5.59</v>
      </c>
      <c r="S61" s="20">
        <v>5.21</v>
      </c>
      <c r="T61" s="20">
        <v>11.5</v>
      </c>
      <c r="U61" s="20">
        <v>13.4</v>
      </c>
      <c r="V61" s="20">
        <v>12.22</v>
      </c>
      <c r="W61" s="20">
        <v>10.56</v>
      </c>
      <c r="X61" s="20">
        <v>8.42</v>
      </c>
      <c r="Y61" s="20">
        <v>5.91</v>
      </c>
      <c r="Z61" s="21">
        <f t="shared" si="6"/>
        <v>163.9</v>
      </c>
      <c r="AA61" s="22">
        <v>1</v>
      </c>
      <c r="AB61" s="23">
        <f t="shared" si="7"/>
        <v>163.9</v>
      </c>
    </row>
    <row r="62" spans="1:28" ht="15.75" x14ac:dyDescent="0.25">
      <c r="A62" s="19">
        <v>43678</v>
      </c>
      <c r="B62" s="20">
        <v>6.42</v>
      </c>
      <c r="C62" s="20">
        <v>5.58</v>
      </c>
      <c r="D62" s="20">
        <v>5.28</v>
      </c>
      <c r="E62" s="20">
        <v>4.53</v>
      </c>
      <c r="F62" s="20">
        <v>4.76</v>
      </c>
      <c r="G62" s="20">
        <v>4.51</v>
      </c>
      <c r="H62" s="20">
        <v>0.49</v>
      </c>
      <c r="I62" s="20">
        <v>1.97</v>
      </c>
      <c r="J62" s="20">
        <v>3.95</v>
      </c>
      <c r="K62" s="20">
        <v>5.59</v>
      </c>
      <c r="L62" s="20">
        <v>7.06</v>
      </c>
      <c r="M62" s="20">
        <v>8.2899999999999991</v>
      </c>
      <c r="N62" s="20">
        <v>8.08</v>
      </c>
      <c r="O62" s="20">
        <v>7.39</v>
      </c>
      <c r="P62" s="20">
        <v>6.65</v>
      </c>
      <c r="Q62" s="20">
        <v>6.05</v>
      </c>
      <c r="R62" s="20">
        <v>5.24</v>
      </c>
      <c r="S62" s="20">
        <v>5.23</v>
      </c>
      <c r="T62" s="20">
        <v>11.96</v>
      </c>
      <c r="U62" s="20">
        <v>13.87</v>
      </c>
      <c r="V62" s="20">
        <v>13.07</v>
      </c>
      <c r="W62" s="20">
        <v>11.71</v>
      </c>
      <c r="X62" s="20">
        <v>9.17</v>
      </c>
      <c r="Y62" s="20">
        <v>6.64</v>
      </c>
      <c r="Z62" s="21">
        <f t="shared" si="6"/>
        <v>163.48999999999998</v>
      </c>
      <c r="AA62" s="22">
        <v>1</v>
      </c>
      <c r="AB62" s="23">
        <f t="shared" si="7"/>
        <v>163.48999999999998</v>
      </c>
    </row>
    <row r="63" spans="1:28" ht="15.75" x14ac:dyDescent="0.25">
      <c r="A63" s="19">
        <v>43709</v>
      </c>
      <c r="B63" s="20">
        <v>13</v>
      </c>
      <c r="C63" s="20">
        <v>11.99</v>
      </c>
      <c r="D63" s="20">
        <v>11.47</v>
      </c>
      <c r="E63" s="20">
        <v>11.14</v>
      </c>
      <c r="F63" s="20">
        <v>11.12</v>
      </c>
      <c r="G63" s="20">
        <v>11.12</v>
      </c>
      <c r="H63" s="20">
        <v>12.05</v>
      </c>
      <c r="I63" s="20">
        <v>13.27</v>
      </c>
      <c r="J63" s="20">
        <v>14.9</v>
      </c>
      <c r="K63" s="20">
        <v>16.59</v>
      </c>
      <c r="L63" s="20">
        <v>17.91</v>
      </c>
      <c r="M63" s="20">
        <v>18.91</v>
      </c>
      <c r="N63" s="20">
        <v>19.260000000000002</v>
      </c>
      <c r="O63" s="20">
        <v>18.850000000000001</v>
      </c>
      <c r="P63" s="20">
        <v>18.170000000000002</v>
      </c>
      <c r="Q63" s="20">
        <v>17.760000000000002</v>
      </c>
      <c r="R63" s="20">
        <v>17.420000000000002</v>
      </c>
      <c r="S63" s="20">
        <v>17.54</v>
      </c>
      <c r="T63" s="20">
        <v>19.309999999999999</v>
      </c>
      <c r="U63" s="20">
        <v>21.12</v>
      </c>
      <c r="V63" s="20">
        <v>20.54</v>
      </c>
      <c r="W63" s="20">
        <v>19.010000000000002</v>
      </c>
      <c r="X63" s="20">
        <v>16.39</v>
      </c>
      <c r="Y63" s="20">
        <v>13.62</v>
      </c>
      <c r="Z63" s="21">
        <f t="shared" si="6"/>
        <v>382.46000000000004</v>
      </c>
      <c r="AA63" s="22">
        <v>0</v>
      </c>
      <c r="AB63" s="23">
        <f t="shared" si="7"/>
        <v>0</v>
      </c>
    </row>
    <row r="64" spans="1:28" ht="15.75" x14ac:dyDescent="0.25">
      <c r="A64" s="19">
        <v>43739</v>
      </c>
      <c r="B64" s="20">
        <v>8.26</v>
      </c>
      <c r="C64" s="20">
        <v>7.12</v>
      </c>
      <c r="D64" s="20">
        <v>6.56</v>
      </c>
      <c r="E64" s="20">
        <v>6</v>
      </c>
      <c r="F64" s="20">
        <v>6.12</v>
      </c>
      <c r="G64" s="20">
        <v>6.28</v>
      </c>
      <c r="H64" s="20">
        <v>0.08</v>
      </c>
      <c r="I64" s="20">
        <v>0</v>
      </c>
      <c r="J64" s="20">
        <v>1.88</v>
      </c>
      <c r="K64" s="20">
        <v>3.98</v>
      </c>
      <c r="L64" s="20">
        <v>5.84</v>
      </c>
      <c r="M64" s="20">
        <v>7.66</v>
      </c>
      <c r="N64" s="20">
        <v>7.75</v>
      </c>
      <c r="O64" s="20">
        <v>5.91</v>
      </c>
      <c r="P64" s="20">
        <v>5.09</v>
      </c>
      <c r="Q64" s="20">
        <v>4.83</v>
      </c>
      <c r="R64" s="20">
        <v>3.94</v>
      </c>
      <c r="S64" s="20">
        <v>3.62</v>
      </c>
      <c r="T64" s="20">
        <v>15.07</v>
      </c>
      <c r="U64" s="20">
        <v>17</v>
      </c>
      <c r="V64" s="20">
        <v>16.399999999999999</v>
      </c>
      <c r="W64" s="20">
        <v>14.85</v>
      </c>
      <c r="X64" s="20">
        <v>12.03</v>
      </c>
      <c r="Y64" s="20">
        <v>9.18</v>
      </c>
      <c r="Z64" s="21">
        <f t="shared" si="6"/>
        <v>175.45</v>
      </c>
      <c r="AA64" s="22">
        <v>1</v>
      </c>
      <c r="AB64" s="23">
        <f t="shared" si="7"/>
        <v>175.45</v>
      </c>
    </row>
    <row r="65" spans="1:32" ht="15.75" x14ac:dyDescent="0.25">
      <c r="A65" s="19">
        <v>43770</v>
      </c>
      <c r="B65" s="20">
        <v>11.91</v>
      </c>
      <c r="C65" s="20">
        <v>10.86</v>
      </c>
      <c r="D65" s="20">
        <v>10.29</v>
      </c>
      <c r="E65" s="20">
        <v>9.93</v>
      </c>
      <c r="F65" s="20">
        <v>9.77</v>
      </c>
      <c r="G65" s="20">
        <v>9.59</v>
      </c>
      <c r="H65" s="20">
        <v>6.92</v>
      </c>
      <c r="I65" s="20">
        <v>8.06</v>
      </c>
      <c r="J65" s="20">
        <v>9.89</v>
      </c>
      <c r="K65" s="20">
        <v>11.5</v>
      </c>
      <c r="L65" s="20">
        <v>12.87</v>
      </c>
      <c r="M65" s="20">
        <v>13.97</v>
      </c>
      <c r="N65" s="20">
        <v>14.38</v>
      </c>
      <c r="O65" s="20">
        <v>13.95</v>
      </c>
      <c r="P65" s="20">
        <v>13.05</v>
      </c>
      <c r="Q65" s="20">
        <v>12.47</v>
      </c>
      <c r="R65" s="20">
        <v>11.84</v>
      </c>
      <c r="S65" s="20">
        <v>10.98</v>
      </c>
      <c r="T65" s="20">
        <v>17.059999999999999</v>
      </c>
      <c r="U65" s="20">
        <v>18.96</v>
      </c>
      <c r="V65" s="20">
        <v>18.739999999999998</v>
      </c>
      <c r="W65" s="20">
        <v>17.66</v>
      </c>
      <c r="X65" s="20">
        <v>15.4</v>
      </c>
      <c r="Y65" s="20">
        <v>12.71</v>
      </c>
      <c r="Z65" s="21">
        <f t="shared" si="6"/>
        <v>302.76</v>
      </c>
      <c r="AA65" s="22">
        <v>2</v>
      </c>
      <c r="AB65" s="23">
        <f t="shared" si="7"/>
        <v>605.52</v>
      </c>
    </row>
    <row r="66" spans="1:32" ht="16.5" thickBot="1" x14ac:dyDescent="0.3">
      <c r="A66" s="24">
        <v>43800</v>
      </c>
      <c r="B66" s="25">
        <v>16.399999999999999</v>
      </c>
      <c r="C66" s="25">
        <v>15.11</v>
      </c>
      <c r="D66" s="25">
        <v>14.41</v>
      </c>
      <c r="E66" s="25">
        <v>14.01</v>
      </c>
      <c r="F66" s="25">
        <v>14.02</v>
      </c>
      <c r="G66" s="25">
        <v>14.04</v>
      </c>
      <c r="H66" s="25">
        <v>15.19</v>
      </c>
      <c r="I66" s="25">
        <v>16.78</v>
      </c>
      <c r="J66" s="25">
        <v>18.920000000000002</v>
      </c>
      <c r="K66" s="25">
        <v>21.08</v>
      </c>
      <c r="L66" s="25">
        <v>22.82</v>
      </c>
      <c r="M66" s="25">
        <v>24.14</v>
      </c>
      <c r="N66" s="25">
        <v>24.57</v>
      </c>
      <c r="O66" s="25">
        <v>24.01</v>
      </c>
      <c r="P66" s="25">
        <v>23.06</v>
      </c>
      <c r="Q66" s="25">
        <v>22.51</v>
      </c>
      <c r="R66" s="25">
        <v>22.11</v>
      </c>
      <c r="S66" s="25">
        <v>22.4</v>
      </c>
      <c r="T66" s="25">
        <v>24.72</v>
      </c>
      <c r="U66" s="25">
        <v>26.92</v>
      </c>
      <c r="V66" s="25">
        <v>26.18</v>
      </c>
      <c r="W66" s="25">
        <v>24.18</v>
      </c>
      <c r="X66" s="25">
        <v>20.82</v>
      </c>
      <c r="Y66" s="25">
        <v>17.3</v>
      </c>
      <c r="Z66" s="26">
        <f t="shared" si="6"/>
        <v>485.7</v>
      </c>
      <c r="AA66" s="27">
        <v>0</v>
      </c>
      <c r="AB66" s="28">
        <f t="shared" si="7"/>
        <v>0</v>
      </c>
    </row>
    <row r="67" spans="1:32" ht="15.75" thickBot="1" x14ac:dyDescent="0.25">
      <c r="B67" s="41"/>
    </row>
    <row r="68" spans="1:32" ht="16.5" thickBot="1" x14ac:dyDescent="0.3">
      <c r="A68" s="7" t="s">
        <v>33</v>
      </c>
      <c r="E68" s="32"/>
    </row>
    <row r="69" spans="1:32" ht="15.75" thickBot="1" x14ac:dyDescent="0.25">
      <c r="B69" s="41"/>
    </row>
    <row r="70" spans="1:32" ht="15.95" customHeight="1" thickBot="1" x14ac:dyDescent="0.25">
      <c r="A70" s="11" t="s">
        <v>3</v>
      </c>
      <c r="B70" s="12" t="s">
        <v>4</v>
      </c>
      <c r="C70" s="12" t="s">
        <v>5</v>
      </c>
      <c r="D70" s="12" t="s">
        <v>6</v>
      </c>
      <c r="E70" s="12" t="s">
        <v>7</v>
      </c>
      <c r="F70" s="12" t="s">
        <v>8</v>
      </c>
      <c r="G70" s="12" t="s">
        <v>9</v>
      </c>
      <c r="H70" s="12" t="s">
        <v>10</v>
      </c>
      <c r="I70" s="12" t="s">
        <v>11</v>
      </c>
      <c r="J70" s="12" t="s">
        <v>12</v>
      </c>
      <c r="K70" s="12" t="s">
        <v>13</v>
      </c>
      <c r="L70" s="12" t="s">
        <v>14</v>
      </c>
      <c r="M70" s="12" t="s">
        <v>15</v>
      </c>
      <c r="N70" s="12" t="s">
        <v>16</v>
      </c>
      <c r="O70" s="12" t="s">
        <v>17</v>
      </c>
      <c r="P70" s="12" t="s">
        <v>18</v>
      </c>
      <c r="Q70" s="12" t="s">
        <v>19</v>
      </c>
      <c r="R70" s="12" t="s">
        <v>20</v>
      </c>
      <c r="S70" s="12" t="s">
        <v>21</v>
      </c>
      <c r="T70" s="12" t="s">
        <v>22</v>
      </c>
      <c r="U70" s="12" t="s">
        <v>23</v>
      </c>
      <c r="V70" s="12" t="s">
        <v>24</v>
      </c>
      <c r="W70" s="12" t="s">
        <v>25</v>
      </c>
      <c r="X70" s="12" t="s">
        <v>26</v>
      </c>
      <c r="Y70" s="12" t="s">
        <v>27</v>
      </c>
      <c r="Z70" s="12" t="s">
        <v>28</v>
      </c>
      <c r="AA70" s="12" t="s">
        <v>29</v>
      </c>
      <c r="AB70" s="13"/>
      <c r="AE70" s="42"/>
      <c r="AF70" s="42"/>
    </row>
    <row r="71" spans="1:32" ht="15.75" x14ac:dyDescent="0.25">
      <c r="A71" s="14">
        <v>43466</v>
      </c>
      <c r="B71" s="15">
        <f t="shared" ref="B71:Y81" si="8">+B7*$AA7+B23*$AA23+B39*$AA39+B55*$AA55</f>
        <v>399.99000000000007</v>
      </c>
      <c r="C71" s="15">
        <f t="shared" si="8"/>
        <v>351.72</v>
      </c>
      <c r="D71" s="15">
        <f t="shared" si="8"/>
        <v>330.35</v>
      </c>
      <c r="E71" s="15">
        <f t="shared" si="8"/>
        <v>323.68000000000006</v>
      </c>
      <c r="F71" s="15">
        <f t="shared" si="8"/>
        <v>331.57</v>
      </c>
      <c r="G71" s="15">
        <f t="shared" si="8"/>
        <v>378.28000000000003</v>
      </c>
      <c r="H71" s="15">
        <f t="shared" si="8"/>
        <v>379.21</v>
      </c>
      <c r="I71" s="15">
        <f t="shared" si="8"/>
        <v>472.05</v>
      </c>
      <c r="J71" s="15">
        <f t="shared" si="8"/>
        <v>586.19000000000005</v>
      </c>
      <c r="K71" s="15">
        <f t="shared" si="8"/>
        <v>670</v>
      </c>
      <c r="L71" s="15">
        <f t="shared" si="8"/>
        <v>728.81999999999994</v>
      </c>
      <c r="M71" s="15">
        <f t="shared" si="8"/>
        <v>790.87000000000012</v>
      </c>
      <c r="N71" s="15">
        <f t="shared" si="8"/>
        <v>785.68999999999994</v>
      </c>
      <c r="O71" s="15">
        <f t="shared" si="8"/>
        <v>745.33</v>
      </c>
      <c r="P71" s="15">
        <f t="shared" si="8"/>
        <v>732.82999999999993</v>
      </c>
      <c r="Q71" s="15">
        <f t="shared" si="8"/>
        <v>732.64</v>
      </c>
      <c r="R71" s="15">
        <f t="shared" si="8"/>
        <v>713.11</v>
      </c>
      <c r="S71" s="15">
        <f t="shared" si="8"/>
        <v>646.97</v>
      </c>
      <c r="T71" s="15">
        <f t="shared" si="8"/>
        <v>795.25000000000011</v>
      </c>
      <c r="U71" s="15">
        <f t="shared" si="8"/>
        <v>833.76</v>
      </c>
      <c r="V71" s="15">
        <f t="shared" si="8"/>
        <v>783.88000000000011</v>
      </c>
      <c r="W71" s="15">
        <f t="shared" si="8"/>
        <v>724.12000000000012</v>
      </c>
      <c r="X71" s="15">
        <f t="shared" si="8"/>
        <v>604.33000000000004</v>
      </c>
      <c r="Y71" s="15">
        <f t="shared" si="8"/>
        <v>482.64000000000004</v>
      </c>
      <c r="Z71" s="16">
        <f>SUM(B71:Y71)</f>
        <v>14323.279999999999</v>
      </c>
      <c r="AA71" s="17">
        <v>31</v>
      </c>
      <c r="AB71" s="18">
        <f t="shared" ref="AB71:AB82" si="9">+AB7+AB23+AB39+AB55</f>
        <v>14323.280000000002</v>
      </c>
      <c r="AC71" s="10"/>
      <c r="AD71" s="10"/>
      <c r="AE71" s="43"/>
      <c r="AF71" s="44"/>
    </row>
    <row r="72" spans="1:32" ht="15.75" x14ac:dyDescent="0.25">
      <c r="A72" s="19">
        <v>43497</v>
      </c>
      <c r="B72" s="20">
        <f t="shared" si="8"/>
        <v>342.88</v>
      </c>
      <c r="C72" s="20">
        <f t="shared" si="8"/>
        <v>299.36</v>
      </c>
      <c r="D72" s="20">
        <f t="shared" si="8"/>
        <v>280.96000000000004</v>
      </c>
      <c r="E72" s="20">
        <f t="shared" si="8"/>
        <v>273.44</v>
      </c>
      <c r="F72" s="20">
        <f t="shared" si="8"/>
        <v>289.2</v>
      </c>
      <c r="G72" s="20">
        <f t="shared" si="8"/>
        <v>354.96000000000004</v>
      </c>
      <c r="H72" s="20">
        <f t="shared" si="8"/>
        <v>367.88</v>
      </c>
      <c r="I72" s="20">
        <f t="shared" si="8"/>
        <v>449.88000000000005</v>
      </c>
      <c r="J72" s="20">
        <f t="shared" si="8"/>
        <v>558.07999999999993</v>
      </c>
      <c r="K72" s="20">
        <f t="shared" si="8"/>
        <v>630.55999999999995</v>
      </c>
      <c r="L72" s="20">
        <f t="shared" si="8"/>
        <v>663.68</v>
      </c>
      <c r="M72" s="20">
        <f t="shared" si="8"/>
        <v>692.15999999999985</v>
      </c>
      <c r="N72" s="20">
        <f t="shared" si="8"/>
        <v>658.95999999999992</v>
      </c>
      <c r="O72" s="20">
        <f t="shared" si="8"/>
        <v>641.04000000000008</v>
      </c>
      <c r="P72" s="20">
        <f t="shared" si="8"/>
        <v>654.72000000000014</v>
      </c>
      <c r="Q72" s="20">
        <f t="shared" si="8"/>
        <v>653.39999999999986</v>
      </c>
      <c r="R72" s="20">
        <f t="shared" si="8"/>
        <v>620.79999999999995</v>
      </c>
      <c r="S72" s="20">
        <f t="shared" si="8"/>
        <v>594.04</v>
      </c>
      <c r="T72" s="20">
        <f t="shared" si="8"/>
        <v>695.16</v>
      </c>
      <c r="U72" s="20">
        <f t="shared" si="8"/>
        <v>736.48</v>
      </c>
      <c r="V72" s="20">
        <f t="shared" si="8"/>
        <v>696.36</v>
      </c>
      <c r="W72" s="20">
        <f t="shared" si="8"/>
        <v>632.92000000000007</v>
      </c>
      <c r="X72" s="20">
        <f t="shared" si="8"/>
        <v>524.96</v>
      </c>
      <c r="Y72" s="20">
        <f t="shared" si="8"/>
        <v>413.16</v>
      </c>
      <c r="Z72" s="21">
        <f>SUM(B72:Y72)</f>
        <v>12725.04</v>
      </c>
      <c r="AA72" s="22">
        <v>28</v>
      </c>
      <c r="AB72" s="23">
        <f t="shared" si="9"/>
        <v>12725.039999999999</v>
      </c>
      <c r="AC72" s="10"/>
      <c r="AD72" s="10"/>
      <c r="AE72" s="43"/>
      <c r="AF72" s="44"/>
    </row>
    <row r="73" spans="1:32" ht="15.75" x14ac:dyDescent="0.25">
      <c r="A73" s="19">
        <v>43525</v>
      </c>
      <c r="B73" s="20">
        <f t="shared" si="8"/>
        <v>402.72</v>
      </c>
      <c r="C73" s="20">
        <f t="shared" si="8"/>
        <v>360.34000000000003</v>
      </c>
      <c r="D73" s="20">
        <f t="shared" si="8"/>
        <v>338.74</v>
      </c>
      <c r="E73" s="20">
        <f t="shared" si="8"/>
        <v>321.82999999999993</v>
      </c>
      <c r="F73" s="20">
        <f t="shared" si="8"/>
        <v>341.87</v>
      </c>
      <c r="G73" s="20">
        <f t="shared" si="8"/>
        <v>417.22</v>
      </c>
      <c r="H73" s="20">
        <f t="shared" si="8"/>
        <v>424.75</v>
      </c>
      <c r="I73" s="20">
        <f t="shared" si="8"/>
        <v>510.62</v>
      </c>
      <c r="J73" s="20">
        <f t="shared" si="8"/>
        <v>616.33999999999992</v>
      </c>
      <c r="K73" s="20">
        <f t="shared" si="8"/>
        <v>708.9</v>
      </c>
      <c r="L73" s="20">
        <f t="shared" si="8"/>
        <v>760.2700000000001</v>
      </c>
      <c r="M73" s="20">
        <f t="shared" si="8"/>
        <v>808.46000000000015</v>
      </c>
      <c r="N73" s="20">
        <f t="shared" si="8"/>
        <v>771.8</v>
      </c>
      <c r="O73" s="20">
        <f t="shared" si="8"/>
        <v>762.15999999999985</v>
      </c>
      <c r="P73" s="20">
        <f t="shared" si="8"/>
        <v>776.67000000000007</v>
      </c>
      <c r="Q73" s="20">
        <f t="shared" si="8"/>
        <v>771.28000000000009</v>
      </c>
      <c r="R73" s="20">
        <f t="shared" si="8"/>
        <v>739.7399999999999</v>
      </c>
      <c r="S73" s="20">
        <f t="shared" si="8"/>
        <v>658.54</v>
      </c>
      <c r="T73" s="20">
        <f t="shared" si="8"/>
        <v>776.31</v>
      </c>
      <c r="U73" s="20">
        <f t="shared" si="8"/>
        <v>830.28000000000009</v>
      </c>
      <c r="V73" s="20">
        <f t="shared" si="8"/>
        <v>789.7</v>
      </c>
      <c r="W73" s="20">
        <f t="shared" si="8"/>
        <v>713.79</v>
      </c>
      <c r="X73" s="20">
        <f t="shared" si="8"/>
        <v>598.80000000000007</v>
      </c>
      <c r="Y73" s="20">
        <f t="shared" si="8"/>
        <v>477.51</v>
      </c>
      <c r="Z73" s="21">
        <f t="shared" ref="Z73:Z82" si="10">SUM(B73:Y73)</f>
        <v>14678.640000000001</v>
      </c>
      <c r="AA73" s="22">
        <v>31</v>
      </c>
      <c r="AB73" s="23">
        <f t="shared" si="9"/>
        <v>14678.640000000001</v>
      </c>
      <c r="AC73" s="10"/>
      <c r="AD73" s="10"/>
      <c r="AE73" s="43"/>
      <c r="AF73" s="44"/>
    </row>
    <row r="74" spans="1:32" ht="15.75" x14ac:dyDescent="0.25">
      <c r="A74" s="19">
        <v>43556</v>
      </c>
      <c r="B74" s="20">
        <f t="shared" si="8"/>
        <v>368.46</v>
      </c>
      <c r="C74" s="20">
        <f t="shared" si="8"/>
        <v>331.58000000000004</v>
      </c>
      <c r="D74" s="20">
        <f t="shared" si="8"/>
        <v>308.92</v>
      </c>
      <c r="E74" s="20">
        <f t="shared" si="8"/>
        <v>296.8</v>
      </c>
      <c r="F74" s="20">
        <f t="shared" si="8"/>
        <v>307.08000000000004</v>
      </c>
      <c r="G74" s="20">
        <f t="shared" si="8"/>
        <v>364.35999999999996</v>
      </c>
      <c r="H74" s="20">
        <f t="shared" si="8"/>
        <v>282.14000000000004</v>
      </c>
      <c r="I74" s="20">
        <f t="shared" si="8"/>
        <v>367.12</v>
      </c>
      <c r="J74" s="20">
        <f t="shared" si="8"/>
        <v>465.78</v>
      </c>
      <c r="K74" s="20">
        <f t="shared" si="8"/>
        <v>527.92000000000007</v>
      </c>
      <c r="L74" s="20">
        <f t="shared" si="8"/>
        <v>587.54000000000008</v>
      </c>
      <c r="M74" s="20">
        <f t="shared" si="8"/>
        <v>627.1</v>
      </c>
      <c r="N74" s="20">
        <f t="shared" si="8"/>
        <v>572.56000000000006</v>
      </c>
      <c r="O74" s="20">
        <f t="shared" si="8"/>
        <v>555.4</v>
      </c>
      <c r="P74" s="20">
        <f t="shared" si="8"/>
        <v>569.6</v>
      </c>
      <c r="Q74" s="20">
        <f t="shared" si="8"/>
        <v>555.54</v>
      </c>
      <c r="R74" s="20">
        <f t="shared" si="8"/>
        <v>530.34</v>
      </c>
      <c r="S74" s="20">
        <f t="shared" si="8"/>
        <v>521.83999999999992</v>
      </c>
      <c r="T74" s="20">
        <f t="shared" si="8"/>
        <v>731.16000000000008</v>
      </c>
      <c r="U74" s="20">
        <f t="shared" si="8"/>
        <v>763.07999999999993</v>
      </c>
      <c r="V74" s="20">
        <f t="shared" si="8"/>
        <v>718.54</v>
      </c>
      <c r="W74" s="20">
        <f t="shared" si="8"/>
        <v>654.14</v>
      </c>
      <c r="X74" s="20">
        <f t="shared" si="8"/>
        <v>541.4</v>
      </c>
      <c r="Y74" s="20">
        <f t="shared" si="8"/>
        <v>435.21999999999997</v>
      </c>
      <c r="Z74" s="21">
        <f t="shared" si="10"/>
        <v>11983.619999999999</v>
      </c>
      <c r="AA74" s="22">
        <v>30</v>
      </c>
      <c r="AB74" s="23">
        <f t="shared" si="9"/>
        <v>11983.619999999999</v>
      </c>
      <c r="AC74" s="10"/>
      <c r="AD74" s="10"/>
      <c r="AE74" s="43"/>
      <c r="AF74" s="44"/>
    </row>
    <row r="75" spans="1:32" ht="15.75" x14ac:dyDescent="0.25">
      <c r="A75" s="19">
        <v>43586</v>
      </c>
      <c r="B75" s="20">
        <f t="shared" si="8"/>
        <v>366.79999999999995</v>
      </c>
      <c r="C75" s="20">
        <f t="shared" si="8"/>
        <v>338.19</v>
      </c>
      <c r="D75" s="20">
        <f t="shared" si="8"/>
        <v>313.60000000000002</v>
      </c>
      <c r="E75" s="20">
        <f t="shared" si="8"/>
        <v>303.31</v>
      </c>
      <c r="F75" s="20">
        <f t="shared" si="8"/>
        <v>316.79000000000002</v>
      </c>
      <c r="G75" s="20">
        <f t="shared" si="8"/>
        <v>351.12000000000006</v>
      </c>
      <c r="H75" s="20">
        <f t="shared" si="8"/>
        <v>255.48999999999995</v>
      </c>
      <c r="I75" s="20">
        <f t="shared" si="8"/>
        <v>384.76</v>
      </c>
      <c r="J75" s="20">
        <f t="shared" si="8"/>
        <v>486.82</v>
      </c>
      <c r="K75" s="20">
        <f t="shared" si="8"/>
        <v>545.31999999999994</v>
      </c>
      <c r="L75" s="20">
        <f t="shared" si="8"/>
        <v>614.12</v>
      </c>
      <c r="M75" s="20">
        <f t="shared" si="8"/>
        <v>643.53</v>
      </c>
      <c r="N75" s="20">
        <f t="shared" si="8"/>
        <v>617.92000000000007</v>
      </c>
      <c r="O75" s="20">
        <f t="shared" si="8"/>
        <v>616.16000000000008</v>
      </c>
      <c r="P75" s="20">
        <f t="shared" si="8"/>
        <v>627.15</v>
      </c>
      <c r="Q75" s="20">
        <f t="shared" si="8"/>
        <v>607.86</v>
      </c>
      <c r="R75" s="20">
        <f t="shared" si="8"/>
        <v>570.67000000000007</v>
      </c>
      <c r="S75" s="20">
        <f t="shared" si="8"/>
        <v>536.88</v>
      </c>
      <c r="T75" s="20">
        <f t="shared" si="8"/>
        <v>738.86</v>
      </c>
      <c r="U75" s="20">
        <f t="shared" si="8"/>
        <v>766.40000000000009</v>
      </c>
      <c r="V75" s="20">
        <f t="shared" si="8"/>
        <v>721.87000000000012</v>
      </c>
      <c r="W75" s="20">
        <f t="shared" si="8"/>
        <v>664.69</v>
      </c>
      <c r="X75" s="20">
        <f t="shared" si="8"/>
        <v>553.52</v>
      </c>
      <c r="Y75" s="20">
        <f t="shared" si="8"/>
        <v>440.5</v>
      </c>
      <c r="Z75" s="21">
        <f t="shared" si="10"/>
        <v>12382.330000000002</v>
      </c>
      <c r="AA75" s="22">
        <v>31</v>
      </c>
      <c r="AB75" s="23">
        <f t="shared" si="9"/>
        <v>12382.330000000002</v>
      </c>
      <c r="AC75" s="10"/>
      <c r="AD75" s="10"/>
      <c r="AE75" s="43"/>
      <c r="AF75" s="44"/>
    </row>
    <row r="76" spans="1:32" ht="15.75" x14ac:dyDescent="0.25">
      <c r="A76" s="19">
        <v>43617</v>
      </c>
      <c r="B76" s="20">
        <f t="shared" si="8"/>
        <v>192.54</v>
      </c>
      <c r="C76" s="20">
        <f t="shared" si="8"/>
        <v>163.65000000000003</v>
      </c>
      <c r="D76" s="20">
        <f t="shared" si="8"/>
        <v>140.9</v>
      </c>
      <c r="E76" s="20">
        <f t="shared" si="8"/>
        <v>133.05000000000001</v>
      </c>
      <c r="F76" s="20">
        <f t="shared" si="8"/>
        <v>146.80000000000001</v>
      </c>
      <c r="G76" s="20">
        <f t="shared" si="8"/>
        <v>164.98999999999998</v>
      </c>
      <c r="H76" s="20">
        <f t="shared" si="8"/>
        <v>86.87</v>
      </c>
      <c r="I76" s="20">
        <f t="shared" si="8"/>
        <v>191.28</v>
      </c>
      <c r="J76" s="20">
        <f t="shared" si="8"/>
        <v>237.75</v>
      </c>
      <c r="K76" s="20">
        <f t="shared" si="8"/>
        <v>263.77999999999997</v>
      </c>
      <c r="L76" s="20">
        <f t="shared" si="8"/>
        <v>286.95000000000005</v>
      </c>
      <c r="M76" s="20">
        <f t="shared" si="8"/>
        <v>316.91000000000003</v>
      </c>
      <c r="N76" s="20">
        <f t="shared" si="8"/>
        <v>290.87</v>
      </c>
      <c r="O76" s="20">
        <f t="shared" si="8"/>
        <v>275.63000000000005</v>
      </c>
      <c r="P76" s="20">
        <f t="shared" si="8"/>
        <v>281.51</v>
      </c>
      <c r="Q76" s="20">
        <f t="shared" si="8"/>
        <v>305.29000000000002</v>
      </c>
      <c r="R76" s="20">
        <f t="shared" si="8"/>
        <v>248.95999999999998</v>
      </c>
      <c r="S76" s="20">
        <f t="shared" si="8"/>
        <v>202.8</v>
      </c>
      <c r="T76" s="20">
        <f t="shared" si="8"/>
        <v>428.56</v>
      </c>
      <c r="U76" s="20">
        <f t="shared" si="8"/>
        <v>457.53999999999996</v>
      </c>
      <c r="V76" s="20">
        <f t="shared" si="8"/>
        <v>425.30999999999995</v>
      </c>
      <c r="W76" s="20">
        <f t="shared" si="8"/>
        <v>380.35</v>
      </c>
      <c r="X76" s="20">
        <f t="shared" si="8"/>
        <v>308.85000000000002</v>
      </c>
      <c r="Y76" s="20">
        <f t="shared" si="8"/>
        <v>243.40999999999994</v>
      </c>
      <c r="Z76" s="21">
        <f t="shared" si="10"/>
        <v>6174.5500000000011</v>
      </c>
      <c r="AA76" s="22">
        <v>30</v>
      </c>
      <c r="AB76" s="23">
        <f t="shared" si="9"/>
        <v>6174.55</v>
      </c>
      <c r="AC76" s="10"/>
      <c r="AD76" s="10"/>
      <c r="AE76" s="43"/>
      <c r="AF76" s="44"/>
    </row>
    <row r="77" spans="1:32" ht="15.75" x14ac:dyDescent="0.25">
      <c r="A77" s="19">
        <v>43647</v>
      </c>
      <c r="B77" s="20">
        <f t="shared" si="8"/>
        <v>172.56</v>
      </c>
      <c r="C77" s="20">
        <f t="shared" si="8"/>
        <v>155.58999999999997</v>
      </c>
      <c r="D77" s="20">
        <f t="shared" si="8"/>
        <v>134.45999999999998</v>
      </c>
      <c r="E77" s="20">
        <f t="shared" si="8"/>
        <v>132.19999999999999</v>
      </c>
      <c r="F77" s="20">
        <f t="shared" si="8"/>
        <v>134.61000000000001</v>
      </c>
      <c r="G77" s="20">
        <f t="shared" si="8"/>
        <v>192.22</v>
      </c>
      <c r="H77" s="20">
        <f t="shared" si="8"/>
        <v>162.51000000000002</v>
      </c>
      <c r="I77" s="20">
        <f t="shared" si="8"/>
        <v>240.06</v>
      </c>
      <c r="J77" s="20">
        <f t="shared" si="8"/>
        <v>322.3</v>
      </c>
      <c r="K77" s="20">
        <f t="shared" si="8"/>
        <v>393.31</v>
      </c>
      <c r="L77" s="20">
        <f t="shared" si="8"/>
        <v>434.23</v>
      </c>
      <c r="M77" s="20">
        <f t="shared" si="8"/>
        <v>454.29000000000008</v>
      </c>
      <c r="N77" s="20">
        <f t="shared" si="8"/>
        <v>398.90000000000009</v>
      </c>
      <c r="O77" s="20">
        <f t="shared" si="8"/>
        <v>380.09999999999997</v>
      </c>
      <c r="P77" s="20">
        <f t="shared" si="8"/>
        <v>395.23000000000008</v>
      </c>
      <c r="Q77" s="20">
        <f t="shared" si="8"/>
        <v>339.46</v>
      </c>
      <c r="R77" s="20">
        <f t="shared" si="8"/>
        <v>321.18999999999988</v>
      </c>
      <c r="S77" s="20">
        <f t="shared" si="8"/>
        <v>288.20999999999998</v>
      </c>
      <c r="T77" s="20">
        <f t="shared" si="8"/>
        <v>431.74</v>
      </c>
      <c r="U77" s="20">
        <f t="shared" si="8"/>
        <v>471.99</v>
      </c>
      <c r="V77" s="20">
        <f t="shared" si="8"/>
        <v>422.44</v>
      </c>
      <c r="W77" s="20">
        <f t="shared" si="8"/>
        <v>368.57</v>
      </c>
      <c r="X77" s="20">
        <f t="shared" si="8"/>
        <v>294.85000000000002</v>
      </c>
      <c r="Y77" s="20">
        <f t="shared" si="8"/>
        <v>217.33</v>
      </c>
      <c r="Z77" s="21">
        <f t="shared" si="10"/>
        <v>7258.3499999999995</v>
      </c>
      <c r="AA77" s="22">
        <v>31</v>
      </c>
      <c r="AB77" s="23">
        <f t="shared" si="9"/>
        <v>7258.3499999999985</v>
      </c>
      <c r="AC77" s="10"/>
      <c r="AD77" s="10"/>
      <c r="AE77" s="43"/>
      <c r="AF77" s="44"/>
    </row>
    <row r="78" spans="1:32" ht="15.75" x14ac:dyDescent="0.25">
      <c r="A78" s="19">
        <v>43678</v>
      </c>
      <c r="B78" s="20">
        <f t="shared" si="8"/>
        <v>208.01999999999995</v>
      </c>
      <c r="C78" s="20">
        <f t="shared" si="8"/>
        <v>185.98000000000002</v>
      </c>
      <c r="D78" s="20">
        <f t="shared" si="8"/>
        <v>176.07999999999998</v>
      </c>
      <c r="E78" s="20">
        <f t="shared" si="8"/>
        <v>154.88000000000002</v>
      </c>
      <c r="F78" s="20">
        <f t="shared" si="8"/>
        <v>174.80999999999997</v>
      </c>
      <c r="G78" s="20">
        <f t="shared" si="8"/>
        <v>206.31</v>
      </c>
      <c r="H78" s="20">
        <f t="shared" si="8"/>
        <v>153.69</v>
      </c>
      <c r="I78" s="20">
        <f t="shared" si="8"/>
        <v>227.62000000000003</v>
      </c>
      <c r="J78" s="20">
        <f t="shared" si="8"/>
        <v>308.14999999999998</v>
      </c>
      <c r="K78" s="20">
        <f t="shared" si="8"/>
        <v>359.4899999999999</v>
      </c>
      <c r="L78" s="20">
        <f t="shared" si="8"/>
        <v>393.75999999999993</v>
      </c>
      <c r="M78" s="20">
        <f t="shared" si="8"/>
        <v>428.78999999999996</v>
      </c>
      <c r="N78" s="20">
        <f t="shared" si="8"/>
        <v>395.47999999999996</v>
      </c>
      <c r="O78" s="20">
        <f t="shared" si="8"/>
        <v>373.59</v>
      </c>
      <c r="P78" s="20">
        <f t="shared" si="8"/>
        <v>385.34999999999997</v>
      </c>
      <c r="Q78" s="20">
        <f t="shared" si="8"/>
        <v>370.95000000000005</v>
      </c>
      <c r="R78" s="20">
        <f t="shared" si="8"/>
        <v>346.34000000000003</v>
      </c>
      <c r="S78" s="20">
        <f t="shared" si="8"/>
        <v>317.13</v>
      </c>
      <c r="T78" s="20">
        <f t="shared" si="8"/>
        <v>461.15999999999997</v>
      </c>
      <c r="U78" s="20">
        <f t="shared" si="8"/>
        <v>494.52</v>
      </c>
      <c r="V78" s="20">
        <f t="shared" si="8"/>
        <v>457.07000000000005</v>
      </c>
      <c r="W78" s="20">
        <f t="shared" si="8"/>
        <v>410.60999999999996</v>
      </c>
      <c r="X78" s="20">
        <f t="shared" si="8"/>
        <v>327.62</v>
      </c>
      <c r="Y78" s="20">
        <f t="shared" si="8"/>
        <v>249.83999999999997</v>
      </c>
      <c r="Z78" s="21">
        <f t="shared" si="10"/>
        <v>7567.24</v>
      </c>
      <c r="AA78" s="22">
        <v>31</v>
      </c>
      <c r="AB78" s="23">
        <f t="shared" si="9"/>
        <v>7567.24</v>
      </c>
      <c r="AC78" s="10"/>
      <c r="AD78" s="10"/>
      <c r="AE78" s="43"/>
      <c r="AF78" s="44"/>
    </row>
    <row r="79" spans="1:32" ht="15.75" x14ac:dyDescent="0.25">
      <c r="A79" s="19">
        <v>43709</v>
      </c>
      <c r="B79" s="20">
        <f t="shared" si="8"/>
        <v>218.73999999999998</v>
      </c>
      <c r="C79" s="20">
        <f t="shared" si="8"/>
        <v>191.73000000000002</v>
      </c>
      <c r="D79" s="20">
        <f t="shared" si="8"/>
        <v>181.67999999999998</v>
      </c>
      <c r="E79" s="20">
        <f t="shared" si="8"/>
        <v>175.26</v>
      </c>
      <c r="F79" s="20">
        <f t="shared" si="8"/>
        <v>192.45</v>
      </c>
      <c r="G79" s="20">
        <f t="shared" si="8"/>
        <v>237.65000000000003</v>
      </c>
      <c r="H79" s="20">
        <f t="shared" si="8"/>
        <v>181.71999999999997</v>
      </c>
      <c r="I79" s="20">
        <f t="shared" si="8"/>
        <v>250.31</v>
      </c>
      <c r="J79" s="20">
        <f t="shared" si="8"/>
        <v>323.48</v>
      </c>
      <c r="K79" s="20">
        <f t="shared" si="8"/>
        <v>397.76</v>
      </c>
      <c r="L79" s="20">
        <f t="shared" si="8"/>
        <v>421.36</v>
      </c>
      <c r="M79" s="20">
        <f t="shared" si="8"/>
        <v>453.10999999999996</v>
      </c>
      <c r="N79" s="20">
        <f t="shared" si="8"/>
        <v>415.36</v>
      </c>
      <c r="O79" s="20">
        <f t="shared" si="8"/>
        <v>398.66999999999996</v>
      </c>
      <c r="P79" s="20">
        <f t="shared" si="8"/>
        <v>420.43</v>
      </c>
      <c r="Q79" s="20">
        <f t="shared" si="8"/>
        <v>416.81</v>
      </c>
      <c r="R79" s="20">
        <f t="shared" si="8"/>
        <v>345.45</v>
      </c>
      <c r="S79" s="20">
        <f t="shared" si="8"/>
        <v>318.47999999999996</v>
      </c>
      <c r="T79" s="20">
        <f t="shared" si="8"/>
        <v>500.57</v>
      </c>
      <c r="U79" s="20">
        <f t="shared" si="8"/>
        <v>517.26</v>
      </c>
      <c r="V79" s="20">
        <f t="shared" si="8"/>
        <v>477.12</v>
      </c>
      <c r="W79" s="20">
        <f t="shared" si="8"/>
        <v>428.79999999999995</v>
      </c>
      <c r="X79" s="20">
        <f t="shared" si="8"/>
        <v>351.4</v>
      </c>
      <c r="Y79" s="20">
        <f t="shared" si="8"/>
        <v>270.07000000000005</v>
      </c>
      <c r="Z79" s="21">
        <f t="shared" si="10"/>
        <v>8085.6699999999992</v>
      </c>
      <c r="AA79" s="22">
        <v>30</v>
      </c>
      <c r="AB79" s="23">
        <f t="shared" si="9"/>
        <v>8085.6700000000019</v>
      </c>
      <c r="AC79" s="10"/>
      <c r="AD79" s="10"/>
      <c r="AE79" s="43"/>
      <c r="AF79" s="44"/>
    </row>
    <row r="80" spans="1:32" ht="15.75" x14ac:dyDescent="0.25">
      <c r="A80" s="19">
        <v>43739</v>
      </c>
      <c r="B80" s="20">
        <f t="shared" si="8"/>
        <v>248.3</v>
      </c>
      <c r="C80" s="20">
        <f t="shared" si="8"/>
        <v>221.74</v>
      </c>
      <c r="D80" s="20">
        <f t="shared" si="8"/>
        <v>207.28</v>
      </c>
      <c r="E80" s="20">
        <f t="shared" si="8"/>
        <v>195.54</v>
      </c>
      <c r="F80" s="20">
        <f t="shared" si="8"/>
        <v>216.28</v>
      </c>
      <c r="G80" s="20">
        <f t="shared" si="8"/>
        <v>259.52000000000004</v>
      </c>
      <c r="H80" s="20">
        <f t="shared" si="8"/>
        <v>110.82</v>
      </c>
      <c r="I80" s="20">
        <f t="shared" si="8"/>
        <v>185.68</v>
      </c>
      <c r="J80" s="20">
        <f t="shared" si="8"/>
        <v>266.26</v>
      </c>
      <c r="K80" s="20">
        <f t="shared" si="8"/>
        <v>321.38</v>
      </c>
      <c r="L80" s="20">
        <f t="shared" si="8"/>
        <v>368.55999999999995</v>
      </c>
      <c r="M80" s="20">
        <f t="shared" si="8"/>
        <v>415</v>
      </c>
      <c r="N80" s="20">
        <f t="shared" si="8"/>
        <v>382.85</v>
      </c>
      <c r="O80" s="20">
        <f t="shared" si="8"/>
        <v>335.87000000000006</v>
      </c>
      <c r="P80" s="20">
        <f t="shared" si="8"/>
        <v>343.09</v>
      </c>
      <c r="Q80" s="20">
        <f t="shared" si="8"/>
        <v>336.21</v>
      </c>
      <c r="R80" s="20">
        <f t="shared" si="8"/>
        <v>298.76</v>
      </c>
      <c r="S80" s="20">
        <f t="shared" si="8"/>
        <v>288.90000000000003</v>
      </c>
      <c r="T80" s="20">
        <f t="shared" si="8"/>
        <v>576.29000000000008</v>
      </c>
      <c r="U80" s="20">
        <f t="shared" si="8"/>
        <v>569.98</v>
      </c>
      <c r="V80" s="20">
        <f t="shared" si="8"/>
        <v>537.12</v>
      </c>
      <c r="W80" s="20">
        <f t="shared" si="8"/>
        <v>487.57</v>
      </c>
      <c r="X80" s="20">
        <f t="shared" si="8"/>
        <v>400.09</v>
      </c>
      <c r="Y80" s="20">
        <f t="shared" si="8"/>
        <v>313.45999999999998</v>
      </c>
      <c r="Z80" s="21">
        <f t="shared" si="10"/>
        <v>7886.5499999999993</v>
      </c>
      <c r="AA80" s="22">
        <v>31</v>
      </c>
      <c r="AB80" s="23">
        <f t="shared" si="9"/>
        <v>7886.5500000000011</v>
      </c>
      <c r="AC80" s="10"/>
      <c r="AD80" s="10"/>
      <c r="AE80" s="43"/>
      <c r="AF80" s="44"/>
    </row>
    <row r="81" spans="1:32" ht="15.75" x14ac:dyDescent="0.25">
      <c r="A81" s="19">
        <v>43770</v>
      </c>
      <c r="B81" s="20">
        <f t="shared" si="8"/>
        <v>308.41000000000003</v>
      </c>
      <c r="C81" s="20">
        <f t="shared" si="8"/>
        <v>283.97000000000003</v>
      </c>
      <c r="D81" s="20">
        <f t="shared" si="8"/>
        <v>269.26</v>
      </c>
      <c r="E81" s="20">
        <f t="shared" si="8"/>
        <v>263.55</v>
      </c>
      <c r="F81" s="20">
        <f t="shared" si="8"/>
        <v>276.11</v>
      </c>
      <c r="G81" s="20">
        <f t="shared" si="8"/>
        <v>288.05</v>
      </c>
      <c r="H81" s="20">
        <f t="shared" si="8"/>
        <v>217.76000000000002</v>
      </c>
      <c r="I81" s="20">
        <f t="shared" si="8"/>
        <v>288.01</v>
      </c>
      <c r="J81" s="20">
        <f t="shared" si="8"/>
        <v>349.99</v>
      </c>
      <c r="K81" s="20">
        <f t="shared" si="8"/>
        <v>399.38</v>
      </c>
      <c r="L81" s="20">
        <f t="shared" si="8"/>
        <v>432</v>
      </c>
      <c r="M81" s="20">
        <f t="shared" si="8"/>
        <v>462.46000000000004</v>
      </c>
      <c r="N81" s="20">
        <f t="shared" si="8"/>
        <v>445.21</v>
      </c>
      <c r="O81" s="20">
        <f t="shared" si="8"/>
        <v>429.9799999999999</v>
      </c>
      <c r="P81" s="20">
        <f t="shared" si="8"/>
        <v>425.36</v>
      </c>
      <c r="Q81" s="20">
        <f t="shared" ref="Q81:AN81" si="11">+Q17*$AA17+Q33*$AA33+Q49*$AA49+Q65*$AA65</f>
        <v>410.8</v>
      </c>
      <c r="R81" s="20">
        <f t="shared" si="11"/>
        <v>378.91</v>
      </c>
      <c r="S81" s="20">
        <f t="shared" si="11"/>
        <v>326.27999999999997</v>
      </c>
      <c r="T81" s="20">
        <f t="shared" si="11"/>
        <v>548.34</v>
      </c>
      <c r="U81" s="20">
        <f t="shared" si="11"/>
        <v>539.06000000000006</v>
      </c>
      <c r="V81" s="20">
        <f t="shared" si="11"/>
        <v>531.91999999999996</v>
      </c>
      <c r="W81" s="20">
        <f t="shared" si="11"/>
        <v>506.15000000000003</v>
      </c>
      <c r="X81" s="20">
        <f t="shared" si="11"/>
        <v>442.2</v>
      </c>
      <c r="Y81" s="20">
        <f t="shared" si="11"/>
        <v>365.59000000000003</v>
      </c>
      <c r="Z81" s="21">
        <f t="shared" si="10"/>
        <v>9188.75</v>
      </c>
      <c r="AA81" s="22">
        <v>30</v>
      </c>
      <c r="AB81" s="23">
        <f t="shared" si="9"/>
        <v>9188.75</v>
      </c>
      <c r="AC81" s="10"/>
      <c r="AD81" s="10"/>
      <c r="AE81" s="43"/>
      <c r="AF81" s="44"/>
    </row>
    <row r="82" spans="1:32" ht="16.5" thickBot="1" x14ac:dyDescent="0.3">
      <c r="A82" s="24">
        <v>43800</v>
      </c>
      <c r="B82" s="25">
        <f t="shared" ref="B82:Y82" si="12">+B18*$AA18+B34*$AA34+B50*$AA50+B66*$AA66</f>
        <v>377.20000000000005</v>
      </c>
      <c r="C82" s="25">
        <f t="shared" si="12"/>
        <v>345.5</v>
      </c>
      <c r="D82" s="25">
        <f t="shared" si="12"/>
        <v>302.62</v>
      </c>
      <c r="E82" s="25">
        <f t="shared" si="12"/>
        <v>290.69</v>
      </c>
      <c r="F82" s="25">
        <f t="shared" si="12"/>
        <v>307.45</v>
      </c>
      <c r="G82" s="25">
        <f t="shared" si="12"/>
        <v>336.28999999999996</v>
      </c>
      <c r="H82" s="25">
        <f t="shared" si="12"/>
        <v>241.71</v>
      </c>
      <c r="I82" s="25">
        <f t="shared" si="12"/>
        <v>325.43</v>
      </c>
      <c r="J82" s="25">
        <f t="shared" si="12"/>
        <v>426.28</v>
      </c>
      <c r="K82" s="25">
        <f t="shared" si="12"/>
        <v>499.64</v>
      </c>
      <c r="L82" s="25">
        <f t="shared" si="12"/>
        <v>551.33999999999992</v>
      </c>
      <c r="M82" s="25">
        <f t="shared" si="12"/>
        <v>582.86</v>
      </c>
      <c r="N82" s="25">
        <f t="shared" si="12"/>
        <v>549.79999999999995</v>
      </c>
      <c r="O82" s="25">
        <f t="shared" si="12"/>
        <v>548.7700000000001</v>
      </c>
      <c r="P82" s="25">
        <f t="shared" si="12"/>
        <v>585.02</v>
      </c>
      <c r="Q82" s="25">
        <f t="shared" si="12"/>
        <v>593.31999999999994</v>
      </c>
      <c r="R82" s="25">
        <f t="shared" si="12"/>
        <v>567.13</v>
      </c>
      <c r="S82" s="25">
        <f t="shared" si="12"/>
        <v>532.15</v>
      </c>
      <c r="T82" s="25">
        <f t="shared" si="12"/>
        <v>777.2</v>
      </c>
      <c r="U82" s="25">
        <f t="shared" si="12"/>
        <v>789.39</v>
      </c>
      <c r="V82" s="25">
        <f t="shared" si="12"/>
        <v>742.18</v>
      </c>
      <c r="W82" s="25">
        <f t="shared" si="12"/>
        <v>678.37</v>
      </c>
      <c r="X82" s="25">
        <f t="shared" si="12"/>
        <v>572.35</v>
      </c>
      <c r="Y82" s="25">
        <f t="shared" si="12"/>
        <v>456.15999999999997</v>
      </c>
      <c r="Z82" s="26">
        <f t="shared" si="10"/>
        <v>11978.85</v>
      </c>
      <c r="AA82" s="27">
        <v>31</v>
      </c>
      <c r="AB82" s="28">
        <f t="shared" si="9"/>
        <v>11978.849999999999</v>
      </c>
      <c r="AC82" s="10"/>
      <c r="AD82" s="10"/>
      <c r="AE82" s="43"/>
      <c r="AF82" s="44"/>
    </row>
  </sheetData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Cantidades Requeridas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Canaveral Osorio</dc:creator>
  <cp:lastModifiedBy>Christian Canaveral Osorio</cp:lastModifiedBy>
  <dcterms:created xsi:type="dcterms:W3CDTF">2018-06-06T16:17:49Z</dcterms:created>
  <dcterms:modified xsi:type="dcterms:W3CDTF">2018-06-06T16:23:58Z</dcterms:modified>
</cp:coreProperties>
</file>