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45621"/>
</workbook>
</file>

<file path=xl/calcChain.xml><?xml version="1.0" encoding="utf-8"?>
<calcChain xmlns="http://schemas.openxmlformats.org/spreadsheetml/2006/main">
  <c r="E49" i="2" l="1"/>
  <c r="E38" i="2"/>
  <c r="E20" i="2"/>
  <c r="E13" i="2" l="1"/>
  <c r="D13" i="2"/>
  <c r="D11" i="4" l="1"/>
  <c r="D14" i="4"/>
  <c r="E27" i="4"/>
  <c r="E22" i="4"/>
  <c r="D27" i="4" l="1"/>
  <c r="D22" i="4"/>
  <c r="E17" i="4"/>
  <c r="D17" i="4"/>
  <c r="D21" i="4" s="1"/>
  <c r="E13" i="4"/>
  <c r="D33" i="4" l="1"/>
  <c r="D36" i="4" s="1"/>
  <c r="E21" i="4"/>
  <c r="D38" i="4" l="1"/>
  <c r="E33" i="4"/>
  <c r="E36" i="4" l="1"/>
  <c r="E38" i="4" l="1"/>
  <c r="E69" i="2"/>
  <c r="E61" i="2"/>
  <c r="E58" i="2"/>
  <c r="E47" i="2" s="1"/>
  <c r="E33" i="2"/>
  <c r="E30" i="2"/>
  <c r="E17" i="2"/>
  <c r="D11" i="2"/>
  <c r="D69" i="2"/>
  <c r="B62" i="2"/>
  <c r="D61" i="2"/>
  <c r="D58" i="2"/>
  <c r="D49" i="2"/>
  <c r="D38" i="2"/>
  <c r="D33" i="2" s="1"/>
  <c r="D30" i="2"/>
  <c r="D20" i="2"/>
  <c r="D14" i="2"/>
  <c r="E15" i="2" l="1"/>
  <c r="E68" i="2"/>
  <c r="E45" i="2"/>
  <c r="D47" i="2"/>
  <c r="D45" i="2" s="1"/>
  <c r="D68" i="2"/>
  <c r="D17" i="2"/>
  <c r="E78" i="2" l="1"/>
  <c r="D15" i="2"/>
  <c r="D78" i="2" s="1"/>
</calcChain>
</file>

<file path=xl/comments1.xml><?xml version="1.0" encoding="utf-8"?>
<comments xmlns="http://schemas.openxmlformats.org/spreadsheetml/2006/main">
  <authors>
    <author>Angie Trujillo Moreno</author>
  </authors>
  <commentList>
    <comment ref="B55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<sst xmlns="http://schemas.openxmlformats.org/spreadsheetml/2006/main" count="100" uniqueCount="90">
  <si>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</si>
  <si>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</si>
  <si>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</si>
  <si>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</si>
  <si>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</si>
  <si>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</si>
  <si>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</si>
  <si>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Certificaciones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</si>
  <si>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</si>
  <si>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</si>
  <si>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</si>
  <si>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</si>
  <si>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</si>
  <si>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</si>
  <si>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</si>
  <si>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</si>
  <si>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</si>
  <si>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</si>
  <si>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</si>
  <si>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</si>
  <si>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</si>
  <si>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Provisiones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</si>
  <si>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</si>
  <si>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</si>
  <si>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</si>
  <si>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</si>
  <si>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</si>
  <si>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</si>
  <si>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</si>
  <si>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</si>
  <si>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</si>
  <si>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</si>
  <si>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</si>
  <si>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</si>
  <si>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</si>
  <si>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</si>
  <si>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</si>
  <si>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</si>
  <si>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</si>
  <si>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</si>
  <si>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</si>
  <si>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</si>
  <si>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</si>
  <si>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</si>
  <si>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</si>
  <si>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</si>
  <si>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</si>
  <si>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</si>
  <si>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</si>
  <si>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</si>
  <si>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</si>
  <si>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</si>
  <si>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</si>
  <si>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</si>
  <si>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</si>
  <si>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</si>
  <si>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</si>
  <si>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</si>
  <si>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</si>
  <si>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</si>
  <si>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</si>
  <si>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</si>
  <si>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</si>
  <si>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</si>
  <si>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</si>
  <si>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</si>
  <si>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</si>
  <si>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</si>
  <si>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</si>
  <si>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</si>
  <si>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</si>
  <si>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</si>
  <si>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</si>
  <si>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</si>
  <si>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</si>
  <si>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</si>
  <si>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</si>
  <si>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</si>
  <si>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</si>
  <si>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</si>
  <si>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</si>
  <si>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</si>
  <si>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</si>
  <si>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</si>
  <si>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</si>
  <si>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Pago Dividendos</t>
  </si>
  <si>
    <t>Validación Ecuación Contable</t>
  </si>
  <si>
    <t>CODIGO OFERTA</t>
  </si>
  <si>
    <t>NOMBRE DE LA EMPRESA</t>
  </si>
  <si>
    <t>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</si>
</sst>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* #,##0_ ;_ * \-#,##0_ ;_ * &quot;-&quot;??_ ;_ @_ "/>
    <numFmt numFmtId="169" formatCode="&quot;$&quot;#,##0_);\(&quot;$&quot;#,##0\)"/>
    <numFmt numFmtId="170" formatCode="&quot;$&quot;#,##0.0_);\(&quot;$&quot;#,##0.0\)"/>
    <numFmt numFmtId="171" formatCode="0.0_)%;\(0.0&quot;)%&quot;;0.0_)%;@_)_%"/>
    <numFmt numFmtId="172" formatCode="#,##0.0_)_%;\(#,##0.0\)_%;0.0_)_%;@_)_%"/>
    <numFmt numFmtId="173" formatCode="#,##0.0_);\(#,##0.0\);#,##0.0_);@_)"/>
    <numFmt numFmtId="174" formatCode="\£_(#,##0.00_);&quot;£(&quot;#,##0.00\);\£_(0.00_);@_)"/>
    <numFmt numFmtId="175" formatCode="#,##0.00_);\(#,##0.00\);0.00_);@_)"/>
    <numFmt numFmtId="176" formatCode="\€_(#,##0.00_);&quot;€(&quot;#,##0.00\);\€_(0.00_);@_)"/>
    <numFmt numFmtId="177" formatCode="0.0_)"/>
    <numFmt numFmtId="178" formatCode="#,##0_)\x;\(#,##0&quot;)x&quot;;0_)\x;@_)_x"/>
    <numFmt numFmtId="179" formatCode="#,##0_)_x;\(#,##0\)_x;0_)_x;@_)_x"/>
    <numFmt numFmtId="180" formatCode="_(&quot;$&quot;* #,##0.00_);_(&quot;$&quot;* \(#,##0.00\);_(&quot;$&quot;* &quot;-&quot;??_);_(@_)"/>
    <numFmt numFmtId="181" formatCode="#,##0.0_);\(#,##0.0\)"/>
    <numFmt numFmtId="182" formatCode="0.0%"/>
    <numFmt numFmtId="183" formatCode="0.00;[Red]0.00"/>
    <numFmt numFmtId="184" formatCode="00000000"/>
    <numFmt numFmtId="185" formatCode="m\-d\-yy"/>
    <numFmt numFmtId="186" formatCode="&quot;     &quot;General&quot;     &quot;"/>
    <numFmt numFmtId="187" formatCode="#,##0,;\-#,##0,"/>
    <numFmt numFmtId="188" formatCode="_-* #,##0_-;\-* #,##0_-;_-* &quot;-&quot;_-;_-@_-"/>
    <numFmt numFmtId="189" formatCode="_-* #,##0\ _P_t_s_-;\-* #,##0\ _P_t_s_-;_-* &quot;- &quot;_P_t_s_-;_-@_-"/>
    <numFmt numFmtId="190" formatCode="#,##0_%_);\(#,##0\)_%;#,##0_%_);@_%_)"/>
    <numFmt numFmtId="191" formatCode="#,##0_%_);\(#,##0\)_%;**;@_%_)"/>
    <numFmt numFmtId="192" formatCode="_-* #,##0.00_-;\-* #,##0.00_-;_-* &quot;-&quot;??_-;_-@_-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765">
    <xf numFmtId="0" fontId="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10" fillId="0" borderId="0" applyFont="0" applyFill="0" applyAlignment="0" applyProtection="0"/>
    <xf numFmtId="171" fontId="10" fillId="0" borderId="0" applyFont="0" applyFill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0" fontId="23" fillId="0" borderId="0" applyNumberFormat="0" applyFill="0" applyAlignment="0" applyProtection="0"/>
    <xf numFmtId="177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7" fontId="24" fillId="29" borderId="0" applyFont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179" fontId="10" fillId="0" borderId="0" applyFont="0" applyFill="0" applyProtection="0">
      <alignment horizontal="right"/>
    </xf>
    <xf numFmtId="179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7" fontId="25" fillId="0" borderId="0" applyFill="0" applyProtection="0">
      <alignment vertical="top"/>
    </xf>
    <xf numFmtId="0" fontId="26" fillId="0" borderId="24" applyNumberFormat="0" applyFill="0" applyAlignment="0" applyProtection="0"/>
    <xf numFmtId="177" fontId="26" fillId="0" borderId="24" applyFill="0" applyAlignment="0" applyProtection="0"/>
    <xf numFmtId="0" fontId="27" fillId="0" borderId="25" applyNumberFormat="0" applyFill="0" applyProtection="0">
      <alignment horizontal="center"/>
    </xf>
    <xf numFmtId="177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7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7" fontId="28" fillId="0" borderId="0" applyFill="0" applyProtection="0">
      <alignment horizontal="center"/>
    </xf>
    <xf numFmtId="180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3" fontId="30" fillId="0" borderId="0">
      <alignment horizontal="left"/>
    </xf>
    <xf numFmtId="184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5" fontId="35" fillId="51" borderId="26">
      <alignment horizontal="center" vertical="center"/>
    </xf>
    <xf numFmtId="37" fontId="36" fillId="0" borderId="27">
      <alignment horizontal="center"/>
    </xf>
    <xf numFmtId="186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7" fontId="10" fillId="0" borderId="0" applyFont="0" applyFill="0" applyAlignment="0" applyProtection="0"/>
    <xf numFmtId="187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190" fontId="49" fillId="0" borderId="0" applyFont="0" applyFill="0" applyBorder="0" applyAlignment="0" applyProtection="0">
      <alignment horizontal="right"/>
    </xf>
    <xf numFmtId="191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1" fontId="68" fillId="70" borderId="0"/>
    <xf numFmtId="170" fontId="69" fillId="0" borderId="39" applyFill="0" applyBorder="0" applyAlignment="0" applyProtection="0"/>
    <xf numFmtId="0" fontId="45" fillId="0" borderId="30" applyNumberFormat="0" applyFill="0" applyAlignment="0" applyProtection="0"/>
    <xf numFmtId="181" fontId="10" fillId="71" borderId="0"/>
    <xf numFmtId="181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7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2" fontId="10" fillId="0" borderId="0" applyFont="0" applyFill="0" applyAlignment="0" applyProtection="0"/>
    <xf numFmtId="182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4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1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8" fontId="16" fillId="24" borderId="13" xfId="1" applyNumberFormat="1" applyFont="1" applyFill="1" applyBorder="1"/>
    <xf numFmtId="168" fontId="13" fillId="0" borderId="0" xfId="1" applyNumberFormat="1" applyFont="1" applyFill="1" applyBorder="1"/>
    <xf numFmtId="168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8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8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8" fontId="15" fillId="0" borderId="0" xfId="1" applyNumberFormat="1" applyFont="1" applyFill="1" applyBorder="1"/>
    <xf numFmtId="168" fontId="16" fillId="28" borderId="23" xfId="1" applyNumberFormat="1" applyFont="1" applyFill="1" applyBorder="1"/>
    <xf numFmtId="168" fontId="17" fillId="25" borderId="17" xfId="1" applyNumberFormat="1" applyFont="1" applyFill="1" applyBorder="1"/>
    <xf numFmtId="168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8" fontId="16" fillId="0" borderId="13" xfId="1" applyNumberFormat="1" applyFont="1" applyFill="1" applyBorder="1"/>
    <xf numFmtId="168" fontId="16" fillId="0" borderId="0" xfId="1" applyNumberFormat="1" applyFont="1" applyFill="1" applyBorder="1"/>
    <xf numFmtId="0" fontId="16" fillId="23" borderId="23" xfId="0" applyFont="1" applyFill="1" applyBorder="1"/>
    <xf numFmtId="168" fontId="16" fillId="23" borderId="23" xfId="1" applyNumberFormat="1" applyFont="1" applyFill="1" applyBorder="1"/>
    <xf numFmtId="0" fontId="13" fillId="23" borderId="17" xfId="0" applyFont="1" applyFill="1" applyBorder="1"/>
    <xf numFmtId="168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8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7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8" fontId="13" fillId="0" borderId="0" xfId="1" applyNumberFormat="1" applyFont="1" applyBorder="1"/>
    <xf numFmtId="168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8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8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8" fontId="15" fillId="23" borderId="23" xfId="1" applyNumberFormat="1" applyFont="1" applyFill="1" applyBorder="1" applyAlignment="1"/>
    <xf numFmtId="168" fontId="16" fillId="0" borderId="18" xfId="1" applyNumberFormat="1" applyFont="1" applyFill="1" applyBorder="1"/>
    <xf numFmtId="168" fontId="16" fillId="0" borderId="52" xfId="1" applyNumberFormat="1" applyFont="1" applyFill="1" applyBorder="1"/>
    <xf numFmtId="168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8" fontId="17" fillId="0" borderId="0" xfId="1" applyNumberFormat="1" applyFont="1" applyFill="1" applyBorder="1"/>
    <xf numFmtId="168" fontId="18" fillId="0" borderId="0" xfId="1" applyNumberFormat="1" applyFont="1" applyFill="1" applyBorder="1"/>
    <xf numFmtId="168" fontId="18" fillId="0" borderId="0" xfId="0" applyNumberFormat="1" applyFont="1" applyFill="1" applyBorder="1"/>
    <xf numFmtId="168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8" fontId="15" fillId="0" borderId="0" xfId="1" applyNumberFormat="1" applyFont="1" applyFill="1" applyBorder="1" applyAlignment="1"/>
    <xf numFmtId="168" fontId="13" fillId="0" borderId="0" xfId="1" applyNumberFormat="1" applyFont="1" applyFill="1" applyBorder="1" applyAlignment="1"/>
    <xf numFmtId="167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8" fontId="16" fillId="23" borderId="20" xfId="1" applyNumberFormat="1" applyFont="1" applyFill="1" applyBorder="1"/>
    <xf numFmtId="168" fontId="15" fillId="25" borderId="18" xfId="1" applyNumberFormat="1" applyFont="1" applyFill="1" applyBorder="1"/>
    <xf numFmtId="168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8" fontId="15" fillId="0" borderId="16" xfId="1" applyNumberFormat="1" applyFont="1" applyFill="1" applyBorder="1" applyProtection="1">
      <protection locked="0"/>
    </xf>
    <xf numFmtId="168" fontId="15" fillId="0" borderId="10" xfId="1" applyNumberFormat="1" applyFont="1" applyFill="1" applyBorder="1" applyProtection="1">
      <protection locked="0"/>
    </xf>
    <xf numFmtId="168" fontId="15" fillId="0" borderId="18" xfId="1" applyNumberFormat="1" applyFont="1" applyFill="1" applyBorder="1" applyProtection="1">
      <protection locked="0"/>
    </xf>
    <xf numFmtId="168" fontId="15" fillId="0" borderId="17" xfId="1" applyNumberFormat="1" applyFont="1" applyFill="1" applyBorder="1" applyProtection="1">
      <protection locked="0"/>
    </xf>
    <xf numFmtId="168" fontId="15" fillId="0" borderId="19" xfId="1" applyNumberFormat="1" applyFont="1" applyFill="1" applyBorder="1" applyProtection="1">
      <protection locked="0"/>
    </xf>
    <xf numFmtId="168" fontId="15" fillId="0" borderId="13" xfId="1" applyNumberFormat="1" applyFont="1" applyFill="1" applyBorder="1" applyProtection="1">
      <protection locked="0"/>
    </xf>
    <xf numFmtId="168" fontId="13" fillId="0" borderId="18" xfId="1" applyNumberFormat="1" applyFont="1" applyFill="1" applyBorder="1" applyProtection="1">
      <protection locked="0"/>
    </xf>
    <xf numFmtId="168" fontId="15" fillId="0" borderId="20" xfId="1" applyNumberFormat="1" applyFont="1" applyFill="1" applyBorder="1" applyProtection="1">
      <protection locked="0"/>
    </xf>
    <xf numFmtId="168" fontId="15" fillId="0" borderId="23" xfId="1" applyNumberFormat="1" applyFont="1" applyFill="1" applyBorder="1" applyProtection="1">
      <protection locked="0"/>
    </xf>
    <xf numFmtId="168" fontId="13" fillId="0" borderId="17" xfId="1" applyNumberFormat="1" applyFont="1" applyFill="1" applyBorder="1" applyProtection="1">
      <protection locked="0"/>
    </xf>
    <xf numFmtId="168" fontId="17" fillId="0" borderId="17" xfId="1" applyNumberFormat="1" applyFont="1" applyFill="1" applyBorder="1" applyProtection="1">
      <protection locked="0"/>
    </xf>
    <xf numFmtId="168" fontId="18" fillId="0" borderId="17" xfId="1" applyNumberFormat="1" applyFont="1" applyFill="1" applyBorder="1" applyProtection="1">
      <protection locked="0"/>
    </xf>
    <xf numFmtId="168" fontId="15" fillId="22" borderId="17" xfId="1" applyNumberFormat="1" applyFont="1" applyFill="1" applyBorder="1" applyProtection="1">
      <protection locked="0"/>
    </xf>
    <xf numFmtId="168" fontId="17" fillId="0" borderId="10" xfId="1" applyNumberFormat="1" applyFont="1" applyFill="1" applyBorder="1" applyProtection="1">
      <protection locked="0"/>
    </xf>
    <xf numFmtId="168" fontId="17" fillId="0" borderId="17" xfId="0" applyNumberFormat="1" applyFont="1" applyFill="1" applyBorder="1" applyProtection="1">
      <protection locked="0"/>
    </xf>
    <xf numFmtId="168" fontId="15" fillId="0" borderId="17" xfId="0" applyNumberFormat="1" applyFont="1" applyFill="1" applyBorder="1" applyProtection="1"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7794</xdr:colOff>
      <xdr:row>0</xdr:row>
      <xdr:rowOff>152012</xdr:rowOff>
    </xdr:from>
    <xdr:to>
      <xdr:col>2</xdr:col>
      <xdr:colOff>917864</xdr:colOff>
      <xdr:row>7</xdr:row>
      <xdr:rowOff>48188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9794" y="152012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142875</xdr:rowOff>
    </xdr:to>
    <xdr:sp macro="" textlink="">
      <xdr:nvSpPr>
        <xdr:cNvPr id="3" name="AutoShape 2" descr="Resultado de imagen para VERIFYLAB"/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304800</xdr:colOff>
      <xdr:row>16</xdr:row>
      <xdr:rowOff>123825</xdr:rowOff>
    </xdr:to>
    <xdr:sp macro="" textlink="">
      <xdr:nvSpPr>
        <xdr:cNvPr id="4" name="AutoShape 3" descr="Resultado de imagen para VERIFYLAB"/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142875</xdr:rowOff>
    </xdr:to>
    <xdr:sp macro="" textlink="">
      <xdr:nvSpPr>
        <xdr:cNvPr id="5" name="AutoShape 4" descr="Resultado de imagen para VERIFYLAB"/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16384</xdr:col>
      <xdr:colOff>304800</xdr:colOff>
      <xdr:row>22</xdr:row>
      <xdr:rowOff>142875</xdr:rowOff>
    </xdr:to>
    <xdr:sp macro="" textlink="">
      <xdr:nvSpPr>
        <xdr:cNvPr id="6" name="AutoShape 7" descr="Resultado de imagen para compañia energetica de occidente"/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43860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DMARRO~1.COM\CONFIG~1\Temp\Directorio%20temporal%206%20para%20Interoce&#225;nica%20Tramos%202%203%20y%204%20&#218;ltima%20Versi&#243;n%20Aprobada.zip\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julio2008\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1_FACTURACI&#211;N\1_PPTO\A&#209;O_2013\Nuevo%20PPTO%202013\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wmarinm\AppData\Local\Microsoft\Windows\Temporary%20Internet%20Files\Content.Outlook\G5PHOG3M\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Configuraci&#243;n%20local\Archivos%20temporales%20de%20Internet\OLKC3A\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Mis%20documentos\LF%20ENERTOLIMA\Lecturas%20SDL\Recibidas\Febrero%202004\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Telesat\Modelo\Mayo%2011%20-%202004\Telesat\Modelo\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Users\wpulgarinm\Desktop\facutra%20edec%202013\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C&#225;lculo_IPE\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HP\Desktop\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SIE02JCP\CONFIG~1\Temp\Pasar%20a%20Red\Copia%20de%20Proyectos%20Infraestruct%20Vial\Bucaramanga%20-%20Santa%20Marta\Modelos\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LECTURAS\Recibidas\2005\ENE_05\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VICEPRE\PROYINFR\PISA%20RD\Modelo\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EEPBACKUP\1_FACTURACI&#211;N\1_PPTO\A&#209;O%202014\Documentos\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LECTURAS\Recibidas\2005\ENE_05\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ESTADISTICAS\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ESTADISTICAS\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Usr_PC\Usr\Helder\PLANEACI&#211;N\MAF%202007\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SBI02NSR\Mis%20documentos\Nicolas\Promigas\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Mis%20documentos\ELECTROLIMA\informes\2003\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rocio.diaz\Configuraci&#243;n%20local\Archivos%20temporales%20de%20Internet\OLKC03\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nidia_ruiz2007\mis_Doc\informe_gccial\abril2008\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DOCUME~1\PC\CONFIG~1\Temp\Rar$DI00.172\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3"/>
  <sheetViews>
    <sheetView tabSelected="1" zoomScale="110" zoomScaleNormal="110" workbookViewId="0">
      <selection activeCell="C10" sqref="C10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1:3"/>
    <row r="2" spans="1:3"/>
    <row r="3" spans="1:3"/>
    <row r="4" spans="1:3"/>
    <row r="5" spans="1:3"/>
    <row r="6" spans="1:3"/>
    <row r="7" spans="1:3"/>
    <row r="8" spans="1:3"/>
    <row r="9" spans="1:3" ht="13.5" thickBot="1"/>
    <row r="10" spans="1:3" ht="13.5" thickBot="1">
      <c r="B10" s="107" t="s">
        <v>0</v>
      </c>
      <c r="C10" s="99" t="s">
        <v>87</v>
      </c>
    </row>
    <row r="11" spans="1:3" ht="13.5" thickBot="1"/>
    <row r="12" spans="1:3" ht="13.5" thickBot="1">
      <c r="B12" s="107" t="s">
        <v>1</v>
      </c>
      <c r="C12" s="100" t="s">
        <v>88</v>
      </c>
    </row>
    <row r="13" spans="1:3" ht="54.95" customHeight="1">
      <c r="B13" s="110" t="s">
        <v>2</v>
      </c>
      <c r="C13" s="101"/>
    </row>
    <row r="14" spans="1:3" ht="14.25">
      <c r="B14" s="111" t="s">
        <v>89</v>
      </c>
      <c r="C14" s="102"/>
    </row>
    <row r="15" spans="1:3" ht="14.25">
      <c r="B15" s="112" t="s">
        <v>3</v>
      </c>
      <c r="C15" s="103"/>
    </row>
    <row r="16" spans="1:3" ht="14.25">
      <c r="A16" s="113"/>
      <c r="B16" s="112" t="s">
        <v>4</v>
      </c>
      <c r="C16" s="104"/>
    </row>
    <row r="17" spans="2:3" ht="14.25">
      <c r="B17" s="112" t="s">
        <v>5</v>
      </c>
      <c r="C17" s="105"/>
    </row>
    <row r="18" spans="2:3" ht="14.25">
      <c r="B18" s="112" t="s">
        <v>6</v>
      </c>
      <c r="C18" s="105"/>
    </row>
    <row r="19" spans="2:3" ht="14.25">
      <c r="B19" s="112" t="s">
        <v>7</v>
      </c>
      <c r="C19" s="105"/>
    </row>
    <row r="20" spans="2:3" ht="15" thickBot="1">
      <c r="B20" s="114" t="s">
        <v>8</v>
      </c>
      <c r="C20" s="106"/>
    </row>
    <row r="21" spans="2:3" ht="14.25">
      <c r="B21" s="115"/>
      <c r="C21" s="116"/>
    </row>
    <row r="22" spans="2:3"/>
    <row r="23" spans="2:3"/>
  </sheetData>
  <sheetProtection password="EECB" sheet="1" scenarios="1" selectLockedCells="1"/>
  <protectedRanges>
    <protectedRange sqref="C13" name="Rango2"/>
    <protectedRange password="9EDD" sqref="C10 C12:C20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D15" sqref="D1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1" t="s">
        <v>63</v>
      </c>
      <c r="C11" s="42"/>
      <c r="D11" s="135" t="str">
        <f>+'Información General '!C10</f>
        <v>CODIGO OFERTA</v>
      </c>
      <c r="E11" s="136"/>
      <c r="F11" s="88"/>
    </row>
    <row r="12" spans="2:10" ht="12.75" customHeight="1" thickBot="1">
      <c r="B12" s="142"/>
      <c r="C12" s="42"/>
      <c r="D12" s="137"/>
      <c r="E12" s="138"/>
      <c r="F12" s="88"/>
    </row>
    <row r="13" spans="2:10" ht="13.5" customHeight="1" thickBot="1">
      <c r="B13" s="143"/>
      <c r="C13" s="42"/>
      <c r="D13" s="89">
        <v>42369</v>
      </c>
      <c r="E13" s="56">
        <f>+D13+365</f>
        <v>42734</v>
      </c>
      <c r="F13" s="95"/>
    </row>
    <row r="14" spans="2:10" ht="13.5" customHeight="1" thickBot="1">
      <c r="B14" s="43" t="s">
        <v>62</v>
      </c>
      <c r="C14" s="42"/>
      <c r="D14" s="139" t="str">
        <f>+'Información General '!C12</f>
        <v>NOMBRE DE LA EMPRESA</v>
      </c>
      <c r="E14" s="140"/>
      <c r="F14" s="51"/>
    </row>
    <row r="15" spans="2:10" ht="11.25">
      <c r="B15" s="44" t="s">
        <v>64</v>
      </c>
      <c r="D15" s="117"/>
      <c r="E15" s="117"/>
      <c r="F15" s="55"/>
    </row>
    <row r="16" spans="2:10" ht="12" thickBot="1">
      <c r="B16" s="45" t="s">
        <v>65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66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67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68</v>
      </c>
      <c r="D19" s="121"/>
      <c r="E19" s="122"/>
      <c r="F19" s="18"/>
      <c r="I19" s="46"/>
    </row>
    <row r="20" spans="2:10" ht="12" thickBot="1">
      <c r="B20" s="45" t="s">
        <v>69</v>
      </c>
      <c r="D20" s="123"/>
      <c r="E20" s="124"/>
      <c r="F20" s="18"/>
    </row>
    <row r="21" spans="2:10" ht="12" thickBot="1">
      <c r="B21" s="25" t="s">
        <v>70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71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72</v>
      </c>
      <c r="D23" s="125"/>
      <c r="E23" s="122"/>
      <c r="F23" s="18"/>
    </row>
    <row r="24" spans="2:10" ht="11.25">
      <c r="B24" s="49" t="s">
        <v>73</v>
      </c>
      <c r="D24" s="125"/>
      <c r="E24" s="122"/>
      <c r="F24" s="18"/>
    </row>
    <row r="25" spans="2:10" ht="11.25" customHeight="1">
      <c r="B25" s="50" t="s">
        <v>74</v>
      </c>
      <c r="D25" s="125"/>
      <c r="E25" s="122"/>
      <c r="F25" s="18"/>
    </row>
    <row r="26" spans="2:10" ht="11.25" customHeight="1">
      <c r="B26" s="50" t="s">
        <v>75</v>
      </c>
      <c r="D26" s="125"/>
      <c r="E26" s="122"/>
      <c r="F26" s="18"/>
    </row>
    <row r="27" spans="2:10" ht="11.25">
      <c r="B27" s="13" t="s">
        <v>76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72</v>
      </c>
      <c r="D28" s="125"/>
      <c r="E28" s="122"/>
      <c r="F28" s="18"/>
    </row>
    <row r="29" spans="2:10" ht="11.25">
      <c r="B29" s="49" t="s">
        <v>73</v>
      </c>
      <c r="D29" s="125"/>
      <c r="E29" s="122"/>
      <c r="F29" s="18"/>
    </row>
    <row r="30" spans="2:10" ht="11.25">
      <c r="B30" s="49" t="s">
        <v>77</v>
      </c>
      <c r="D30" s="125"/>
      <c r="E30" s="122"/>
      <c r="F30" s="18"/>
    </row>
    <row r="31" spans="2:10" ht="11.25">
      <c r="B31" s="48" t="s">
        <v>78</v>
      </c>
      <c r="D31" s="121"/>
      <c r="E31" s="122"/>
      <c r="F31" s="18"/>
    </row>
    <row r="32" spans="2:10" ht="12" thickBot="1">
      <c r="B32" s="48" t="s">
        <v>79</v>
      </c>
      <c r="D32" s="121"/>
      <c r="E32" s="122"/>
      <c r="F32" s="18"/>
    </row>
    <row r="33" spans="2:6" ht="12" thickBot="1">
      <c r="B33" s="9" t="s">
        <v>80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81</v>
      </c>
      <c r="D34" s="121"/>
      <c r="E34" s="122"/>
      <c r="F34" s="6"/>
    </row>
    <row r="35" spans="2:6" ht="12" thickBot="1">
      <c r="B35" s="48" t="s">
        <v>82</v>
      </c>
      <c r="D35" s="121"/>
      <c r="E35" s="122"/>
      <c r="F35" s="6"/>
    </row>
    <row r="36" spans="2:6" ht="12" thickBot="1">
      <c r="B36" s="9" t="s">
        <v>83</v>
      </c>
      <c r="D36" s="92">
        <f>+D33-D34-D35</f>
        <v>0</v>
      </c>
      <c r="E36" s="10">
        <f>+E33-E34</f>
        <v>0</v>
      </c>
      <c r="F36" s="24"/>
    </row>
    <row r="37" spans="2:6" ht="12" thickBot="1">
      <c r="B37" s="48" t="s">
        <v>61</v>
      </c>
      <c r="D37" s="121"/>
      <c r="E37" s="122"/>
      <c r="F37" s="6"/>
    </row>
    <row r="38" spans="2:6" ht="12" thickBot="1">
      <c r="B38" s="25" t="s">
        <v>84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85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GD247"/>
  <sheetViews>
    <sheetView showGridLines="0" zoomScale="90" zoomScaleNormal="90" workbookViewId="0">
      <pane ySplit="14" topLeftCell="A18" activePane="bottomLeft" state="frozen"/>
      <selection activeCell="C10" sqref="C10"/>
      <selection pane="bottomLeft" activeCell="D76" sqref="D76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48" t="s">
        <v>9</v>
      </c>
      <c r="D11" s="144" t="str">
        <f>+'Información General '!C10</f>
        <v>CODIGO OFERTA</v>
      </c>
      <c r="E11" s="145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49"/>
      <c r="C12" s="2"/>
      <c r="D12" s="146"/>
      <c r="E12" s="147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49"/>
      <c r="C13" s="2"/>
      <c r="D13" s="52">
        <f>+'PyG consolidados'!D13</f>
        <v>42369</v>
      </c>
      <c r="E13" s="56">
        <f>+'PyG consolidados'!E13</f>
        <v>42734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0"/>
      <c r="C14" s="2"/>
      <c r="D14" s="139" t="str">
        <f>+'Información General '!$C$12</f>
        <v>NOMBRE DE LA EMPRESA</v>
      </c>
      <c r="E14" s="140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10</v>
      </c>
      <c r="C15" s="2"/>
      <c r="D15" s="5">
        <f t="shared" ref="D15:E15" si="0">+D17+D33</f>
        <v>0</v>
      </c>
      <c r="E15" s="5">
        <f t="shared" si="0"/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11</v>
      </c>
      <c r="C17" s="2"/>
      <c r="D17" s="10">
        <f t="shared" ref="D17:E17" si="1">+D18+D19+D20+D28+D29+D30</f>
        <v>0</v>
      </c>
      <c r="E17" s="10">
        <f t="shared" si="1"/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12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13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14</v>
      </c>
      <c r="C20" s="2"/>
      <c r="D20" s="13">
        <f t="shared" ref="D20:E20" si="2">+SUM(D21:D27)</f>
        <v>0</v>
      </c>
      <c r="E20" s="13">
        <f t="shared" si="2"/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15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16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17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18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19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20</v>
      </c>
      <c r="C26" s="2"/>
      <c r="D26" s="128"/>
      <c r="E26" s="128"/>
      <c r="F26" s="6"/>
      <c r="G26" s="6"/>
    </row>
    <row r="27" spans="1:15" s="67" customFormat="1" ht="10.5" customHeight="1" outlineLevel="1">
      <c r="A27" s="6"/>
      <c r="B27" s="16" t="s">
        <v>21</v>
      </c>
      <c r="C27" s="2"/>
      <c r="D27" s="128"/>
      <c r="E27" s="128"/>
      <c r="F27" s="6"/>
      <c r="G27" s="6"/>
    </row>
    <row r="28" spans="1:15" s="69" customFormat="1" ht="10.5" customHeight="1">
      <c r="A28" s="18"/>
      <c r="B28" s="11" t="s">
        <v>22</v>
      </c>
      <c r="C28" s="17"/>
      <c r="D28" s="122"/>
      <c r="E28" s="122"/>
      <c r="F28" s="18"/>
      <c r="G28" s="18"/>
    </row>
    <row r="29" spans="1:15" s="67" customFormat="1">
      <c r="A29" s="7"/>
      <c r="B29" s="11" t="s">
        <v>23</v>
      </c>
      <c r="C29" s="2"/>
      <c r="D29" s="122"/>
      <c r="E29" s="122"/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>
      <c r="A30" s="7"/>
      <c r="B30" s="12" t="s">
        <v>24</v>
      </c>
      <c r="C30" s="2"/>
      <c r="D30" s="13">
        <f>+SUM(D31:D32)</f>
        <v>0</v>
      </c>
      <c r="E30" s="13">
        <f>+SUM(E31:E32)</f>
        <v>0</v>
      </c>
      <c r="F30" s="18"/>
      <c r="G30" s="6"/>
      <c r="H30" s="69"/>
      <c r="I30" s="69"/>
      <c r="J30" s="69"/>
      <c r="K30" s="69"/>
      <c r="L30" s="69"/>
      <c r="M30" s="69"/>
      <c r="N30" s="69"/>
      <c r="O30" s="69"/>
    </row>
    <row r="31" spans="1:15" s="67" customFormat="1" outlineLevel="1">
      <c r="A31" s="7"/>
      <c r="B31" s="15" t="s">
        <v>25</v>
      </c>
      <c r="C31" s="2"/>
      <c r="D31" s="128"/>
      <c r="E31" s="128"/>
      <c r="F31" s="6"/>
      <c r="G31" s="6"/>
      <c r="L31" s="69"/>
      <c r="M31" s="69"/>
      <c r="N31" s="69"/>
      <c r="O31" s="69"/>
    </row>
    <row r="32" spans="1:15" s="67" customFormat="1" ht="12" outlineLevel="1" thickBot="1">
      <c r="A32" s="7"/>
      <c r="B32" s="15" t="s">
        <v>26</v>
      </c>
      <c r="C32" s="2"/>
      <c r="D32" s="128"/>
      <c r="E32" s="128"/>
      <c r="F32" s="6"/>
      <c r="G32" s="6"/>
    </row>
    <row r="33" spans="1:206" s="67" customFormat="1" ht="12" thickBot="1">
      <c r="A33" s="7"/>
      <c r="B33" s="9" t="s">
        <v>27</v>
      </c>
      <c r="C33" s="2"/>
      <c r="D33" s="19">
        <f>+D34+D35+D36+D37+D38+D42</f>
        <v>0</v>
      </c>
      <c r="E33" s="19">
        <f>+E34+E35+E36+E37+E38+E42</f>
        <v>0</v>
      </c>
      <c r="F33" s="24"/>
      <c r="G33" s="6"/>
      <c r="H33" s="66"/>
      <c r="I33" s="66"/>
      <c r="J33" s="66"/>
      <c r="K33" s="66"/>
      <c r="L33" s="66"/>
      <c r="M33" s="66"/>
      <c r="N33" s="66"/>
      <c r="O33" s="66"/>
    </row>
    <row r="34" spans="1:206" s="67" customFormat="1" ht="12.75" customHeight="1">
      <c r="A34" s="7"/>
      <c r="B34" s="11" t="s">
        <v>28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 ht="12.75" customHeight="1">
      <c r="A35" s="7"/>
      <c r="B35" s="11" t="s">
        <v>29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97" t="s">
        <v>14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1" t="s">
        <v>13</v>
      </c>
      <c r="C37" s="2"/>
      <c r="D37" s="129"/>
      <c r="E37" s="129"/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>
      <c r="A38" s="7"/>
      <c r="B38" s="12" t="s">
        <v>24</v>
      </c>
      <c r="C38" s="2"/>
      <c r="D38" s="20">
        <f>SUM(D39:D41)</f>
        <v>0</v>
      </c>
      <c r="E38" s="20">
        <f>SUM(E39:E41)</f>
        <v>0</v>
      </c>
      <c r="F38" s="79"/>
      <c r="G38" s="6"/>
      <c r="H38" s="70"/>
      <c r="I38" s="70"/>
      <c r="J38" s="70"/>
      <c r="K38" s="70"/>
      <c r="L38" s="70"/>
      <c r="M38" s="70"/>
      <c r="N38" s="70"/>
      <c r="O38" s="70"/>
    </row>
    <row r="39" spans="1:206" s="67" customFormat="1" outlineLevel="1">
      <c r="A39" s="7"/>
      <c r="B39" s="16" t="s">
        <v>30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/>
      <c r="B40" s="16" t="s">
        <v>25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7" customFormat="1" outlineLevel="1">
      <c r="A41" s="7" t="s">
        <v>31</v>
      </c>
      <c r="B41" s="16" t="s">
        <v>32</v>
      </c>
      <c r="C41" s="2"/>
      <c r="D41" s="130"/>
      <c r="E41" s="130"/>
      <c r="F41" s="80"/>
      <c r="G41" s="6"/>
      <c r="H41" s="71"/>
      <c r="I41" s="71"/>
      <c r="J41" s="71"/>
      <c r="K41" s="71"/>
      <c r="L41" s="71"/>
      <c r="M41" s="71"/>
      <c r="N41" s="71"/>
      <c r="O41" s="71"/>
    </row>
    <row r="42" spans="1:206" s="69" customFormat="1">
      <c r="A42" s="21"/>
      <c r="B42" s="11" t="s">
        <v>33</v>
      </c>
      <c r="C42" s="17"/>
      <c r="D42" s="129"/>
      <c r="E42" s="129"/>
      <c r="F42" s="79"/>
      <c r="G42" s="18"/>
      <c r="H42" s="70"/>
      <c r="I42" s="70"/>
      <c r="J42" s="70"/>
      <c r="K42" s="70"/>
      <c r="L42" s="70"/>
      <c r="M42" s="70"/>
      <c r="N42" s="70"/>
      <c r="O42" s="70"/>
    </row>
    <row r="43" spans="1:206" s="67" customFormat="1" ht="12" thickBot="1">
      <c r="A43" s="6"/>
      <c r="B43" s="22"/>
      <c r="C43" s="2"/>
      <c r="D43" s="23"/>
      <c r="E43" s="23"/>
      <c r="F43" s="24"/>
      <c r="G43" s="2"/>
      <c r="H43" s="66"/>
      <c r="I43" s="66"/>
      <c r="J43" s="66"/>
      <c r="K43" s="66"/>
      <c r="L43" s="66"/>
      <c r="M43" s="66"/>
      <c r="N43" s="66"/>
      <c r="O43" s="66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</row>
    <row r="44" spans="1:206" s="67" customFormat="1" ht="12" thickBot="1">
      <c r="A44" s="7"/>
      <c r="B44" s="24"/>
      <c r="C44" s="2"/>
      <c r="D44" s="58"/>
      <c r="E44" s="59"/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5" t="s">
        <v>34</v>
      </c>
      <c r="C45" s="2"/>
      <c r="D45" s="26">
        <f t="shared" ref="D45:E45" si="3">+D47+D61+D69</f>
        <v>0</v>
      </c>
      <c r="E45" s="26">
        <f t="shared" si="3"/>
        <v>0</v>
      </c>
      <c r="F45" s="24"/>
      <c r="G45" s="6"/>
      <c r="H45" s="66"/>
      <c r="I45" s="66"/>
      <c r="J45" s="66"/>
      <c r="K45" s="66"/>
      <c r="L45" s="66"/>
      <c r="M45" s="66"/>
      <c r="N45" s="66"/>
      <c r="O45" s="66"/>
    </row>
    <row r="46" spans="1:206" s="67" customFormat="1" ht="12" thickBot="1">
      <c r="A46" s="7"/>
      <c r="B46" s="27"/>
      <c r="C46" s="2"/>
      <c r="D46" s="28"/>
      <c r="E46" s="60"/>
      <c r="F46" s="86"/>
      <c r="G46" s="6"/>
      <c r="H46" s="72"/>
      <c r="I46" s="72"/>
      <c r="J46" s="72"/>
      <c r="K46" s="72"/>
      <c r="L46" s="72"/>
      <c r="M46" s="72"/>
      <c r="N46" s="72"/>
      <c r="O46" s="72"/>
    </row>
    <row r="47" spans="1:206" s="67" customFormat="1" ht="12" thickBot="1">
      <c r="A47" s="7"/>
      <c r="B47" s="9" t="s">
        <v>35</v>
      </c>
      <c r="C47" s="2"/>
      <c r="D47" s="10">
        <f t="shared" ref="D47:E47" si="4">+D48+D49+D55+D56+D57+D58</f>
        <v>0</v>
      </c>
      <c r="E47" s="10">
        <f t="shared" si="4"/>
        <v>0</v>
      </c>
      <c r="F47" s="24"/>
      <c r="G47" s="6"/>
      <c r="H47" s="66"/>
      <c r="I47" s="66"/>
      <c r="J47" s="66"/>
      <c r="K47" s="66"/>
      <c r="L47" s="66"/>
      <c r="M47" s="66"/>
      <c r="N47" s="66"/>
      <c r="O47" s="66"/>
    </row>
    <row r="48" spans="1:206" s="67" customFormat="1">
      <c r="A48" s="7"/>
      <c r="B48" s="29" t="s">
        <v>36</v>
      </c>
      <c r="C48" s="2"/>
      <c r="D48" s="122"/>
      <c r="E48" s="122"/>
      <c r="F48" s="18"/>
      <c r="G48" s="30"/>
    </row>
    <row r="49" spans="1:15" s="67" customFormat="1">
      <c r="A49" s="7"/>
      <c r="B49" s="98" t="s">
        <v>37</v>
      </c>
      <c r="C49" s="2"/>
      <c r="D49" s="13">
        <f t="shared" ref="D49:E49" si="5">+SUM(D50:D54)</f>
        <v>0</v>
      </c>
      <c r="E49" s="13">
        <f t="shared" si="5"/>
        <v>0</v>
      </c>
      <c r="F49" s="18"/>
      <c r="G49" s="6"/>
      <c r="H49" s="69"/>
      <c r="I49" s="69"/>
      <c r="J49" s="69"/>
      <c r="K49" s="69"/>
      <c r="L49" s="69"/>
      <c r="M49" s="69"/>
      <c r="N49" s="69"/>
      <c r="O49" s="69"/>
    </row>
    <row r="50" spans="1:15" s="67" customFormat="1" outlineLevel="1">
      <c r="A50" s="7"/>
      <c r="B50" s="16" t="s">
        <v>38</v>
      </c>
      <c r="C50" s="2"/>
      <c r="D50" s="128"/>
      <c r="E50" s="128"/>
      <c r="F50" s="6"/>
      <c r="G50" s="6"/>
    </row>
    <row r="51" spans="1:15" s="67" customFormat="1" outlineLevel="1">
      <c r="A51" s="7"/>
      <c r="B51" s="16" t="s">
        <v>39</v>
      </c>
      <c r="C51" s="2"/>
      <c r="D51" s="128"/>
      <c r="E51" s="128"/>
      <c r="F51" s="6"/>
      <c r="G51" s="6"/>
    </row>
    <row r="52" spans="1:15" s="67" customFormat="1" outlineLevel="1">
      <c r="A52" s="7"/>
      <c r="B52" s="16" t="s">
        <v>40</v>
      </c>
      <c r="C52" s="2"/>
      <c r="D52" s="128"/>
      <c r="E52" s="128"/>
      <c r="F52" s="6"/>
      <c r="G52" s="6"/>
    </row>
    <row r="53" spans="1:15" s="67" customFormat="1" ht="7.5" customHeight="1" outlineLevel="1">
      <c r="A53" s="7"/>
      <c r="B53" s="16" t="s">
        <v>41</v>
      </c>
      <c r="C53" s="2"/>
      <c r="D53" s="128"/>
      <c r="E53" s="128"/>
      <c r="F53" s="6"/>
      <c r="G53" s="6"/>
    </row>
    <row r="54" spans="1:15" s="67" customFormat="1" outlineLevel="1">
      <c r="A54" s="7"/>
      <c r="B54" s="31" t="s">
        <v>42</v>
      </c>
      <c r="C54" s="2"/>
      <c r="D54" s="128"/>
      <c r="E54" s="128"/>
      <c r="F54" s="6"/>
      <c r="G54" s="6"/>
    </row>
    <row r="55" spans="1:15" s="67" customFormat="1">
      <c r="A55" s="7"/>
      <c r="B55" s="32" t="s">
        <v>43</v>
      </c>
      <c r="C55" s="2"/>
      <c r="D55" s="131"/>
      <c r="E55" s="131"/>
      <c r="F55" s="6"/>
      <c r="G55" s="6"/>
    </row>
    <row r="56" spans="1:15" s="67" customFormat="1">
      <c r="A56" s="7"/>
      <c r="B56" s="33" t="s">
        <v>44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15" s="67" customFormat="1">
      <c r="A57" s="6"/>
      <c r="B57" s="32" t="s">
        <v>45</v>
      </c>
      <c r="C57" s="2"/>
      <c r="D57" s="122"/>
      <c r="E57" s="122"/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15" s="67" customFormat="1">
      <c r="A58" s="7"/>
      <c r="B58" s="12" t="s">
        <v>46</v>
      </c>
      <c r="C58" s="2"/>
      <c r="D58" s="13">
        <f>+SUM(D59:D60)</f>
        <v>0</v>
      </c>
      <c r="E58" s="13">
        <f>+SUM(E59:E60)</f>
        <v>0</v>
      </c>
      <c r="F58" s="18"/>
      <c r="G58" s="6"/>
      <c r="H58" s="69"/>
      <c r="I58" s="69"/>
      <c r="J58" s="69"/>
      <c r="K58" s="69"/>
      <c r="L58" s="69"/>
      <c r="M58" s="69"/>
      <c r="N58" s="69"/>
      <c r="O58" s="69"/>
    </row>
    <row r="59" spans="1:15" s="67" customFormat="1" outlineLevel="1">
      <c r="A59" s="7"/>
      <c r="B59" s="31" t="s">
        <v>25</v>
      </c>
      <c r="C59" s="2"/>
      <c r="D59" s="128"/>
      <c r="E59" s="128"/>
      <c r="F59" s="6"/>
      <c r="G59" s="6"/>
    </row>
    <row r="60" spans="1:15" s="67" customFormat="1" ht="12" outlineLevel="1" thickBot="1">
      <c r="A60" s="7"/>
      <c r="B60" s="31" t="s">
        <v>47</v>
      </c>
      <c r="C60" s="2"/>
      <c r="D60" s="128"/>
      <c r="E60" s="128"/>
      <c r="F60" s="6"/>
      <c r="G60" s="6"/>
    </row>
    <row r="61" spans="1:15" s="67" customFormat="1" ht="12" thickBot="1">
      <c r="A61" s="7"/>
      <c r="B61" s="9" t="s">
        <v>48</v>
      </c>
      <c r="C61" s="2"/>
      <c r="D61" s="34">
        <f t="shared" ref="D61:E61" si="6">SUM(D62:D67)</f>
        <v>0</v>
      </c>
      <c r="E61" s="34">
        <f t="shared" si="6"/>
        <v>0</v>
      </c>
      <c r="F61" s="24"/>
      <c r="G61" s="6"/>
      <c r="H61" s="66"/>
      <c r="I61" s="66"/>
      <c r="J61" s="66"/>
      <c r="K61" s="66"/>
      <c r="L61" s="66"/>
      <c r="M61" s="66"/>
      <c r="N61" s="66"/>
      <c r="O61" s="66"/>
    </row>
    <row r="62" spans="1:15" s="67" customFormat="1" ht="9.75" customHeight="1">
      <c r="A62" s="7"/>
      <c r="B62" s="32" t="str">
        <f>B48</f>
        <v>Pasivos Financieros</v>
      </c>
      <c r="C62" s="2"/>
      <c r="D62" s="120"/>
      <c r="E62" s="120"/>
      <c r="F62" s="6"/>
      <c r="G62" s="6"/>
    </row>
    <row r="63" spans="1:15" s="67" customFormat="1">
      <c r="A63" s="7"/>
      <c r="B63" s="32" t="s">
        <v>49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15" s="67" customFormat="1">
      <c r="A64" s="7"/>
      <c r="B64" s="33" t="s">
        <v>50</v>
      </c>
      <c r="C64" s="2"/>
      <c r="D64" s="122"/>
      <c r="E64" s="122"/>
      <c r="F64" s="18"/>
      <c r="G64" s="6"/>
      <c r="H64" s="69"/>
      <c r="I64" s="69"/>
      <c r="J64" s="69"/>
      <c r="K64" s="69"/>
      <c r="L64" s="69"/>
      <c r="M64" s="69"/>
      <c r="N64" s="69"/>
      <c r="O64" s="69"/>
    </row>
    <row r="65" spans="1:206" s="67" customFormat="1">
      <c r="A65" s="6"/>
      <c r="B65" s="96" t="s">
        <v>37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>
      <c r="A66" s="6"/>
      <c r="B66" s="32" t="s">
        <v>51</v>
      </c>
      <c r="C66" s="2"/>
      <c r="D66" s="122"/>
      <c r="E66" s="122"/>
      <c r="F66" s="6"/>
      <c r="G66" s="2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61"/>
      <c r="FI66" s="61"/>
      <c r="FJ66" s="61"/>
      <c r="FK66" s="61"/>
      <c r="FL66" s="61"/>
      <c r="FM66" s="61"/>
      <c r="FN66" s="61"/>
      <c r="FO66" s="61"/>
      <c r="FP66" s="61"/>
      <c r="FQ66" s="61"/>
      <c r="FR66" s="61"/>
      <c r="FS66" s="61"/>
      <c r="FT66" s="61"/>
      <c r="FU66" s="61"/>
      <c r="FV66" s="61"/>
      <c r="FW66" s="61"/>
      <c r="FX66" s="61"/>
      <c r="FY66" s="61"/>
      <c r="FZ66" s="61"/>
      <c r="GA66" s="61"/>
      <c r="GB66" s="61"/>
      <c r="GC66" s="61"/>
      <c r="GD66" s="61"/>
      <c r="GE66" s="61"/>
      <c r="GF66" s="61"/>
      <c r="GG66" s="61"/>
      <c r="GH66" s="61"/>
      <c r="GI66" s="61"/>
      <c r="GJ66" s="61"/>
      <c r="GK66" s="61"/>
      <c r="GL66" s="61"/>
      <c r="GM66" s="61"/>
      <c r="GN66" s="61"/>
      <c r="GO66" s="61"/>
      <c r="GP66" s="61"/>
      <c r="GQ66" s="61"/>
      <c r="GR66" s="61"/>
      <c r="GS66" s="61"/>
      <c r="GT66" s="61"/>
      <c r="GU66" s="61"/>
      <c r="GV66" s="61"/>
      <c r="GW66" s="61"/>
      <c r="GX66" s="61"/>
    </row>
    <row r="67" spans="1:206" s="67" customFormat="1" ht="12" thickBot="1">
      <c r="A67" s="7"/>
      <c r="B67" s="32" t="s">
        <v>46</v>
      </c>
      <c r="C67" s="2"/>
      <c r="D67" s="124"/>
      <c r="E67" s="124"/>
      <c r="F67" s="6"/>
      <c r="G67" s="6"/>
    </row>
    <row r="68" spans="1:206" s="67" customFormat="1" ht="12" thickBot="1">
      <c r="A68" s="7"/>
      <c r="B68" s="25" t="s">
        <v>52</v>
      </c>
      <c r="C68" s="2"/>
      <c r="D68" s="26">
        <f t="shared" ref="D68:E68" si="7">+D47+D61</f>
        <v>0</v>
      </c>
      <c r="E68" s="26">
        <f t="shared" si="7"/>
        <v>0</v>
      </c>
      <c r="F68" s="24"/>
      <c r="G68" s="6"/>
      <c r="H68" s="66"/>
      <c r="I68" s="66"/>
      <c r="J68" s="66"/>
      <c r="K68" s="66"/>
      <c r="L68" s="66"/>
      <c r="M68" s="66"/>
      <c r="N68" s="66"/>
      <c r="O68" s="66"/>
      <c r="P68" s="73"/>
    </row>
    <row r="69" spans="1:206" ht="12" thickBot="1">
      <c r="B69" s="25" t="s">
        <v>53</v>
      </c>
      <c r="C69" s="2"/>
      <c r="D69" s="26">
        <f t="shared" ref="D69:E69" si="8">+SUM(D70:D77)</f>
        <v>0</v>
      </c>
      <c r="E69" s="26">
        <f t="shared" si="8"/>
        <v>0</v>
      </c>
      <c r="F69" s="24"/>
      <c r="H69" s="66"/>
      <c r="I69" s="66"/>
      <c r="J69" s="66"/>
      <c r="K69" s="66"/>
      <c r="L69" s="66"/>
      <c r="M69" s="66"/>
      <c r="N69" s="66"/>
      <c r="O69" s="66"/>
    </row>
    <row r="70" spans="1:206">
      <c r="B70" s="32" t="s">
        <v>54</v>
      </c>
      <c r="C70" s="2"/>
      <c r="D70" s="132"/>
      <c r="E70" s="132"/>
      <c r="F70" s="80"/>
      <c r="H70" s="71"/>
      <c r="I70" s="71"/>
      <c r="J70" s="71"/>
      <c r="K70" s="71"/>
      <c r="L70" s="71"/>
      <c r="M70" s="71"/>
      <c r="N70" s="71"/>
      <c r="O70" s="71"/>
    </row>
    <row r="71" spans="1:206">
      <c r="B71" s="32" t="s">
        <v>55</v>
      </c>
      <c r="C71" s="2"/>
      <c r="D71" s="129"/>
      <c r="E71" s="129"/>
      <c r="F71" s="80"/>
      <c r="H71" s="71"/>
      <c r="I71" s="71"/>
      <c r="J71" s="71"/>
      <c r="K71" s="71"/>
      <c r="L71" s="71"/>
      <c r="M71" s="71"/>
      <c r="N71" s="71"/>
      <c r="O71" s="71"/>
    </row>
    <row r="72" spans="1:206" s="74" customFormat="1">
      <c r="A72" s="35"/>
      <c r="B72" s="32" t="s">
        <v>56</v>
      </c>
      <c r="C72" s="2"/>
      <c r="D72" s="129"/>
      <c r="E72" s="129"/>
      <c r="F72" s="80"/>
      <c r="G72" s="36"/>
      <c r="H72" s="71"/>
      <c r="I72" s="71"/>
      <c r="J72" s="71"/>
      <c r="K72" s="71"/>
      <c r="L72" s="71"/>
      <c r="M72" s="71"/>
      <c r="N72" s="71"/>
      <c r="O72" s="71"/>
    </row>
    <row r="73" spans="1:206" s="76" customFormat="1">
      <c r="A73" s="37"/>
      <c r="B73" s="32" t="s">
        <v>57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7"/>
      <c r="B74" s="32" t="s">
        <v>58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 s="76" customFormat="1">
      <c r="A75" s="38"/>
      <c r="B75" s="32" t="s">
        <v>59</v>
      </c>
      <c r="C75" s="2"/>
      <c r="D75" s="133"/>
      <c r="E75" s="133"/>
      <c r="F75" s="81"/>
      <c r="G75" s="38"/>
      <c r="H75" s="74"/>
      <c r="I75" s="75"/>
      <c r="J75" s="75"/>
      <c r="K75" s="75"/>
      <c r="L75" s="75"/>
      <c r="M75" s="75"/>
      <c r="N75" s="75"/>
      <c r="O75" s="75"/>
    </row>
    <row r="76" spans="1:206">
      <c r="A76" s="2"/>
      <c r="B76" s="33" t="s">
        <v>60</v>
      </c>
      <c r="C76" s="2"/>
      <c r="D76" s="134"/>
      <c r="E76" s="134"/>
      <c r="F76" s="82"/>
      <c r="I76" s="77"/>
      <c r="J76" s="77"/>
      <c r="K76" s="77"/>
      <c r="L76" s="77"/>
      <c r="M76" s="77"/>
      <c r="N76" s="77"/>
      <c r="O76" s="77"/>
    </row>
    <row r="77" spans="1:206" s="76" customFormat="1" ht="12" thickBot="1">
      <c r="A77" s="38"/>
      <c r="B77" s="32" t="s">
        <v>61</v>
      </c>
      <c r="C77" s="2"/>
      <c r="D77" s="133"/>
      <c r="E77" s="133"/>
      <c r="F77" s="81"/>
      <c r="G77" s="38"/>
      <c r="H77" s="74"/>
      <c r="I77" s="75"/>
      <c r="J77" s="75"/>
      <c r="K77" s="75"/>
      <c r="L77" s="75"/>
      <c r="M77" s="75"/>
      <c r="N77" s="75"/>
      <c r="O77" s="75"/>
    </row>
    <row r="78" spans="1:206" s="74" customFormat="1" ht="12" thickBot="1">
      <c r="A78" s="35"/>
      <c r="B78" s="25" t="s">
        <v>86</v>
      </c>
      <c r="C78" s="2"/>
      <c r="D78" s="39" t="str">
        <f>+IF(D68+D69-D15=0, "OK","ERROR")</f>
        <v>OK</v>
      </c>
      <c r="E78" s="39" t="str">
        <f>+IF(E68+E69-E15=0, "OK","ERROR")</f>
        <v>OK</v>
      </c>
      <c r="F78" s="87"/>
      <c r="G78" s="36"/>
      <c r="H78" s="78"/>
      <c r="I78" s="78"/>
      <c r="J78" s="78"/>
      <c r="K78" s="78"/>
      <c r="L78" s="78"/>
      <c r="M78" s="78"/>
      <c r="N78" s="78"/>
      <c r="O78" s="78"/>
    </row>
    <row r="79" spans="1:206" s="74" customFormat="1">
      <c r="A79" s="36"/>
      <c r="B79" s="17"/>
      <c r="C79" s="17"/>
      <c r="D79" s="40"/>
      <c r="E79" s="40"/>
      <c r="F79" s="40"/>
      <c r="G79" s="40"/>
      <c r="M79" s="71"/>
    </row>
    <row r="80" spans="1:206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hidden="1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8:E78">
    <cfRule type="cellIs" dxfId="0" priority="1" operator="equal">
      <formula>"ERROR"</formula>
    </cfRule>
  </conditionalFormatting>
  <dataValidations count="1">
    <dataValidation operator="equal" allowBlank="1" showInputMessage="1" showErrorMessage="1" error="Los datos ingresados no cumplen la ecuación básica contable: Activo= Pasivo+Patrimonio." sqref="D78:E78"/>
  </dataValidations>
  <pageMargins left="0.7" right="0.7" top="0.75" bottom="0.75" header="0.3" footer="0.3"/>
  <pageSetup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operator="equal" showInputMessage="1" showErrorMessage="1" error="Este valor debe coincidir con el resultado neto del P&amp;G">
          <x14:formula1>
            <xm:f>'PyG consolidados'!D36</xm:f>
          </x14:formula1>
          <xm:sqref>D73:E73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Angie Trujillo Moreno</cp:lastModifiedBy>
  <dcterms:created xsi:type="dcterms:W3CDTF">2017-02-27T22:00:45Z</dcterms:created>
  <dcterms:modified xsi:type="dcterms:W3CDTF">2017-11-15T13:34:54Z</dcterms:modified>
</cp:coreProperties>
</file>