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855" windowHeight="11760" activeTab="0"/>
  </bookViews>
  <sheets>
    <sheet name="Cantidades de Obra" sheetId="1" r:id="rId1"/>
  </sheets>
  <definedNames/>
  <calcPr fullCalcOnLoad="1"/>
</workbook>
</file>

<file path=xl/sharedStrings.xml><?xml version="1.0" encoding="utf-8"?>
<sst xmlns="http://schemas.openxmlformats.org/spreadsheetml/2006/main" count="717" uniqueCount="556">
  <si>
    <t>Presupuesto</t>
  </si>
  <si>
    <t>Código</t>
  </si>
  <si>
    <t>Resumen</t>
  </si>
  <si>
    <t>Cantidad</t>
  </si>
  <si>
    <t>CAP.I</t>
  </si>
  <si>
    <t>PRELIMINARES</t>
  </si>
  <si>
    <t>m2</t>
  </si>
  <si>
    <t>m</t>
  </si>
  <si>
    <t>Gl</t>
  </si>
  <si>
    <t>Un</t>
  </si>
  <si>
    <t>CAP.I</t>
  </si>
  <si>
    <t>CAP.II</t>
  </si>
  <si>
    <t>MOVIMIENTO DE TIERRAS</t>
  </si>
  <si>
    <t>m3</t>
  </si>
  <si>
    <t>CAP.II</t>
  </si>
  <si>
    <t>CAP.III</t>
  </si>
  <si>
    <t>INSTALACIÓN COMBUSTIBLES</t>
  </si>
  <si>
    <t>CAP.3.1</t>
  </si>
  <si>
    <t>ml</t>
  </si>
  <si>
    <t>CAP.3.2</t>
  </si>
  <si>
    <t>CAP.3.3</t>
  </si>
  <si>
    <t>ISLAS</t>
  </si>
  <si>
    <t>CANOPY Y AVISOS</t>
  </si>
  <si>
    <t>Concreto pobre bajo cimentaciones (e=0.05m)</t>
  </si>
  <si>
    <t>kg</t>
  </si>
  <si>
    <t>Acero de refuerzo Fy = 420 MPa</t>
  </si>
  <si>
    <t>CAP.III</t>
  </si>
  <si>
    <t>CAP.IV</t>
  </si>
  <si>
    <t>OBRAS EXTERIORES, PATIO, ACCESO Y SALIDA</t>
  </si>
  <si>
    <t>Pavimento en concreto  E=0.20 m M.R 4.2 MPa</t>
  </si>
  <si>
    <t>Llenos estructurales con material del préstamo externo</t>
  </si>
  <si>
    <t>Suministro e instalación geotextil PAVCO NT 1600 no tejido</t>
  </si>
  <si>
    <t>CAP.IV</t>
  </si>
  <si>
    <t>CAP.V</t>
  </si>
  <si>
    <t>EDIFICIOS ADMINISTRACIÓN Y OFICINAS</t>
  </si>
  <si>
    <t>CAP.5.1</t>
  </si>
  <si>
    <t>MOVIMIENTO DE TIERRAS</t>
  </si>
  <si>
    <t>A0020483</t>
  </si>
  <si>
    <t>Llenos estructurales con material común transportado</t>
  </si>
  <si>
    <t>CAP.5.1</t>
  </si>
  <si>
    <t>CAP.5.2</t>
  </si>
  <si>
    <t>ESTRUCTURA</t>
  </si>
  <si>
    <t>Acero de refuerzo Fy = 420 MPa</t>
  </si>
  <si>
    <t>Baranda Metal Tubo Galvanizado 2"  S.DIS</t>
  </si>
  <si>
    <t>CAP.5.2</t>
  </si>
  <si>
    <t>CAP.5.3</t>
  </si>
  <si>
    <t>CUBIERTA METÁLICA EDIFICIO</t>
  </si>
  <si>
    <t>Platinas de anclaje de correas a viga en concreto, 3X3X1/8", con pernos de 1/2". VER PLANO E/5-E/7</t>
  </si>
  <si>
    <t>CAP.5.3</t>
  </si>
  <si>
    <t>CAP.5.4</t>
  </si>
  <si>
    <t>MAMPOSTERÍA</t>
  </si>
  <si>
    <t>CAP.5.4</t>
  </si>
  <si>
    <t>CAP.5.5</t>
  </si>
  <si>
    <t>PAÑETES</t>
  </si>
  <si>
    <t>Pañete muros de fachada  (incluye filos y dilataciones).</t>
  </si>
  <si>
    <t>CAP.5.5</t>
  </si>
  <si>
    <t>CAP.5.6</t>
  </si>
  <si>
    <t>CIELO RASO</t>
  </si>
  <si>
    <t>CAP.5.7</t>
  </si>
  <si>
    <t>PISOS Y PAREDES ACABADOS</t>
  </si>
  <si>
    <t>CAP.5.7</t>
  </si>
  <si>
    <t>CAP.5.8</t>
  </si>
  <si>
    <t>ENCHAPES Y ACCESORIOS</t>
  </si>
  <si>
    <t>Mesones en granito para lavamanos en baños, incluye estructura de soporte</t>
  </si>
  <si>
    <t>CAP.5.9</t>
  </si>
  <si>
    <t>INSTALACIONES HIDRÁULICAS Y SANITARIAS</t>
  </si>
  <si>
    <t>Tubería PVC d=1/2" en tableros y salidas lejanas</t>
  </si>
  <si>
    <t>Tubería PVC d=1" en tableros y salidas lejanas</t>
  </si>
  <si>
    <t>A0112003</t>
  </si>
  <si>
    <t>Pozo séptico</t>
  </si>
  <si>
    <t>A0000TAN</t>
  </si>
  <si>
    <t>Suministro e instalación Tanque de almacenamiento para agua tratada en trampa de grasas, 10.000 lts, en fibra de vidrio</t>
  </si>
  <si>
    <t>A0000TAN1</t>
  </si>
  <si>
    <t>Suministro e instalación Tanque de almacenamiento para aguas lluvias, 10.000 lts, en fibra de vidrio</t>
  </si>
  <si>
    <t>CAP.5.9</t>
  </si>
  <si>
    <t>CAP.5.10</t>
  </si>
  <si>
    <t>CARPINTERÍA METÁLICA</t>
  </si>
  <si>
    <t>Cerraduras  de pomo tipo baño</t>
  </si>
  <si>
    <t>CAP.5.10</t>
  </si>
  <si>
    <t>PINTURAS</t>
  </si>
  <si>
    <t>CAP.V</t>
  </si>
  <si>
    <t>CAP.VI</t>
  </si>
  <si>
    <t>EDIFICIO SERVITECA</t>
  </si>
  <si>
    <t>CAP.6.1</t>
  </si>
  <si>
    <t>MOVIMIENTO DE TIERRAS</t>
  </si>
  <si>
    <t>A0020033</t>
  </si>
  <si>
    <t>Excavación material común 0 &lt; h&lt; 1.50 m</t>
  </si>
  <si>
    <t>A00204723</t>
  </si>
  <si>
    <t>Excavación a máquina con retroexcavadora EX-200 o similar</t>
  </si>
  <si>
    <t>A0020482</t>
  </si>
  <si>
    <t>Llenos estructurales con material común transportado</t>
  </si>
  <si>
    <t>A0020483</t>
  </si>
  <si>
    <t>Llenos estructurales con material común transportado</t>
  </si>
  <si>
    <t>CAP.6.1</t>
  </si>
  <si>
    <t>CAP.6.2</t>
  </si>
  <si>
    <t>ESTRUCTURA</t>
  </si>
  <si>
    <t>1.602</t>
  </si>
  <si>
    <t>Concreto pobre bajo cimentaciones (e=0.05m)</t>
  </si>
  <si>
    <t>A030122</t>
  </si>
  <si>
    <t>A030112</t>
  </si>
  <si>
    <t>Columnas en concreto   f´c=21 MPa  A = 900 cm2  (A la vista)</t>
  </si>
  <si>
    <t>A030062</t>
  </si>
  <si>
    <t>A0016195</t>
  </si>
  <si>
    <t>Placa de Contrapiso Reforzado  E =10  cm 3000 PSI</t>
  </si>
  <si>
    <t>A03803</t>
  </si>
  <si>
    <t>Malla electrosoldada D221  (D=6.5 mm ojo 15 x 15 )</t>
  </si>
  <si>
    <t>A038003</t>
  </si>
  <si>
    <t>Acero de refuerzo Fy = 420 MPa</t>
  </si>
  <si>
    <t>A0009591</t>
  </si>
  <si>
    <t>Losa Concreto Steel Deck 2"  e = 14.1 - 15 cm</t>
  </si>
  <si>
    <t>CAP.6.2</t>
  </si>
  <si>
    <t>CAP.6.3</t>
  </si>
  <si>
    <t>CUBIERTA METÁLICA EDIFICIO</t>
  </si>
  <si>
    <t>AA0000EM</t>
  </si>
  <si>
    <t>Estructura Metálica</t>
  </si>
  <si>
    <t>CAP.6.3</t>
  </si>
  <si>
    <t>CAP.6.4</t>
  </si>
  <si>
    <t>MAMPOSTERÍA</t>
  </si>
  <si>
    <t>A016033</t>
  </si>
  <si>
    <t>AA000DI</t>
  </si>
  <si>
    <t>Dintel prefabricado en concreto sobre puertas y ventanas grandes, incluye colocación de acero de refuerzo, formaleta y vibrado</t>
  </si>
  <si>
    <t>AA000DI2</t>
  </si>
  <si>
    <t>Dintel sobre ventanas pequeñas, en bloque de arcilla. Incluye colocación de acero de refuerzo y formaleta</t>
  </si>
  <si>
    <t>CAP.6.4</t>
  </si>
  <si>
    <t>CAP.6.5</t>
  </si>
  <si>
    <t>PAÑETES</t>
  </si>
  <si>
    <t>A0160252</t>
  </si>
  <si>
    <t>A0160262</t>
  </si>
  <si>
    <t>Pañete muros de fachada  (incluye filos y dilataciones).</t>
  </si>
  <si>
    <t>CAP.6.5</t>
  </si>
  <si>
    <t>CAP.6.6</t>
  </si>
  <si>
    <t>CIELO RASO</t>
  </si>
  <si>
    <t>A0000CIE</t>
  </si>
  <si>
    <t>Cielos rasos de fibra mineral  60 X 60 perfilería de ensamble automático y lámina descolgada</t>
  </si>
  <si>
    <t>CAP.6.6</t>
  </si>
  <si>
    <t>CAP.6.7</t>
  </si>
  <si>
    <t>PISOS Y PAREDES ACABADOS</t>
  </si>
  <si>
    <t>A0190292</t>
  </si>
  <si>
    <t>Enchape en piso  duro piso o similar tráfico 5 antideslizante</t>
  </si>
  <si>
    <t>A00161993</t>
  </si>
  <si>
    <t>Alistado Piso Esmaltado 3 cm</t>
  </si>
  <si>
    <t>A00016712</t>
  </si>
  <si>
    <t>A019022</t>
  </si>
  <si>
    <t>Enchape de pared  en cerámica formato 20 x 30 ´o 25 x 40</t>
  </si>
  <si>
    <t>A00161992</t>
  </si>
  <si>
    <t>Alistado Piso Esmaltado 3 cm</t>
  </si>
  <si>
    <t>CAP.6.7</t>
  </si>
  <si>
    <t>CAP.6.8</t>
  </si>
  <si>
    <t>ENCHAPES Y ACCESORIOS</t>
  </si>
  <si>
    <t>A0192022</t>
  </si>
  <si>
    <t>A0000DIS</t>
  </si>
  <si>
    <t>Dispensador toallas línea institucional.  Incluye suministro e instalación</t>
  </si>
  <si>
    <t>A0000DIS2</t>
  </si>
  <si>
    <t>Dispensador papel higiénico línea institucional. Incluye suministro e instalación</t>
  </si>
  <si>
    <t>A0220032</t>
  </si>
  <si>
    <t>Jabonera ducha o lavamanos</t>
  </si>
  <si>
    <t>A0220492</t>
  </si>
  <si>
    <t>A0220052</t>
  </si>
  <si>
    <t>A000TAP</t>
  </si>
  <si>
    <t>Tapa de Registro 20 x 20.  Incluye suministro e instalación</t>
  </si>
  <si>
    <t>A0000ME</t>
  </si>
  <si>
    <t>Mesones en granito para lavamanos en baños, incluye estructura de soporte</t>
  </si>
  <si>
    <t>CAP.6.8</t>
  </si>
  <si>
    <t>CAP.6.9</t>
  </si>
  <si>
    <t>INSTALACIONES HIDRÁULICAS Y SANITARIAS</t>
  </si>
  <si>
    <t>A0102002</t>
  </si>
  <si>
    <t>Suministro e instalación de válvula de bola  D=1/2"</t>
  </si>
  <si>
    <t>A00012432</t>
  </si>
  <si>
    <t>A000011522</t>
  </si>
  <si>
    <t>Punto Sanitario PVC 2"</t>
  </si>
  <si>
    <t>A000011562</t>
  </si>
  <si>
    <t>Punto Sanitario PVC 4"</t>
  </si>
  <si>
    <t>A0122002</t>
  </si>
  <si>
    <t>Tubería PVC d=1/2" en tableros y salidas lejanas</t>
  </si>
  <si>
    <t>A0122012</t>
  </si>
  <si>
    <t>Tubería PVC d=3/4" en tableros y salidas lejanas</t>
  </si>
  <si>
    <t>A0110022</t>
  </si>
  <si>
    <t>Tubería Sanitaria D=2" + accesorios</t>
  </si>
  <si>
    <t>A0110272</t>
  </si>
  <si>
    <t>Tubería  sanitaria  D=4" (Ramal Horizontal)</t>
  </si>
  <si>
    <t>A0110282</t>
  </si>
  <si>
    <t>Tubería  aguas lluvias  D=4" (Ramal Horizontal)</t>
  </si>
  <si>
    <t>A0110352</t>
  </si>
  <si>
    <t>Suministro e instalación de tubería Novafort 160 mm</t>
  </si>
  <si>
    <t>A00120522</t>
  </si>
  <si>
    <t>CAP.6.9</t>
  </si>
  <si>
    <t>CAP.6.10</t>
  </si>
  <si>
    <t>CARPINTERÍA METÁLICA</t>
  </si>
  <si>
    <t>A023302</t>
  </si>
  <si>
    <t>Puerta en madera 0.70 x 1.70 entamborada</t>
  </si>
  <si>
    <t>A023304</t>
  </si>
  <si>
    <t>Puerta en madera 0.80 x 1.70 entamborada</t>
  </si>
  <si>
    <t>A0220172</t>
  </si>
  <si>
    <t>Divisiones de baño en acero inoxidable</t>
  </si>
  <si>
    <t>A023C072</t>
  </si>
  <si>
    <t>Ventanería en aluminio . Color: Anolok  + Vidrio Templado 6 mm  (Cuerpos Fijos) y Vidrio Templado 8 mm. (Puerta Pivotante) . Cuerpos Fijos + Puerta pivotante Doble + Persiana superior</t>
  </si>
  <si>
    <t>A023C078</t>
  </si>
  <si>
    <t>Ventanería en aluminio . Color: Anolok  + Vidrio Templado 6 mm  (Cuerpos Fijos) y Vidrio Templado 8 mm. (Puerta Pivotante) . Cuerpos Fijos + Puerta pivotante Doble + Persiana superior</t>
  </si>
  <si>
    <t>A023C076</t>
  </si>
  <si>
    <t>Ventanería en aluminio . Color: Anolok  + Vidrio Templado 6 mm  (Cuerpos Fijos) y Vidrio Templado 8 mm. (Puerta Pivotante) . Cuerpos Fijos + Puerta pivotante Doble + Persiana superior</t>
  </si>
  <si>
    <t>CAP.6.10</t>
  </si>
  <si>
    <t>CAP.6.11</t>
  </si>
  <si>
    <t>PINTURAS</t>
  </si>
  <si>
    <t>A0000PI</t>
  </si>
  <si>
    <t>Pintura en vinilo Tipo 1 (tres manos) para interiores</t>
  </si>
  <si>
    <t>A021001</t>
  </si>
  <si>
    <t>Pintura de muros con Koraza</t>
  </si>
  <si>
    <t>A021002</t>
  </si>
  <si>
    <t>Estuco y pintura de muros interiores</t>
  </si>
  <si>
    <t>CAP.6.11</t>
  </si>
  <si>
    <t>CAP.VI</t>
  </si>
  <si>
    <t>CAP.VII</t>
  </si>
  <si>
    <t>ACUEDUCTO Y ALCANTARILLADO</t>
  </si>
  <si>
    <t>CAP.7.1</t>
  </si>
  <si>
    <t>ALCANTARILLADO DE AGUAS LLUVIAS</t>
  </si>
  <si>
    <t>Tubería PVC Corrugada de 12"</t>
  </si>
  <si>
    <t>Tubería PVC Corrugada de 8"</t>
  </si>
  <si>
    <t>Sumidero Sencillo</t>
  </si>
  <si>
    <t>CAP.7.2</t>
  </si>
  <si>
    <t>ALCANTARILLADO DE AGUAS RESIDUALES</t>
  </si>
  <si>
    <t>Suministro e instalación de tubería Sanitaria D=6"</t>
  </si>
  <si>
    <t>Cajas de inspección 0.60 X 0.60</t>
  </si>
  <si>
    <t>ACUEDUCTO</t>
  </si>
  <si>
    <t>Tubería PVC 1"</t>
  </si>
  <si>
    <t>INSTALACIONES ELÉCTRICAS</t>
  </si>
  <si>
    <t>INSTALACIONES INTERNAS</t>
  </si>
  <si>
    <t>ELECN010</t>
  </si>
  <si>
    <t>Salida para Iluminación Tipo Aplique</t>
  </si>
  <si>
    <t>ELECN011</t>
  </si>
  <si>
    <t>Salida para Iluminación Tipo Techo</t>
  </si>
  <si>
    <t>Salida interruptor conmutable</t>
  </si>
  <si>
    <t>Salida para Tomacorriente Común</t>
  </si>
  <si>
    <t>Salida para Tomacorriente Especial</t>
  </si>
  <si>
    <t>Salida para Tomacorriente GFCI</t>
  </si>
  <si>
    <t>Tablero Trifilar de 12 Circuitos -T2</t>
  </si>
  <si>
    <t>Tablero Trifásico de 12 Circuitos -T3</t>
  </si>
  <si>
    <t>ELECN016</t>
  </si>
  <si>
    <t>Acometida Trifásica A T1 - 3No 8+1No 8+1No 8</t>
  </si>
  <si>
    <t>ELECN017</t>
  </si>
  <si>
    <t>Acometida Trifilar A T2 - 2No 8+1No 8+1No 8</t>
  </si>
  <si>
    <t>ELECN018</t>
  </si>
  <si>
    <t>Salida Telefónica - Internet (Sólo Ducto)</t>
  </si>
  <si>
    <t>ELECN020A</t>
  </si>
  <si>
    <t>Salida para Tomacorriente Especial - Aviso</t>
  </si>
  <si>
    <t>CAP.8.2</t>
  </si>
  <si>
    <t>REDES DE MEDIA TENSIÓN Y REDES DE DISTRIBUCIÓN</t>
  </si>
  <si>
    <t>ELECN037</t>
  </si>
  <si>
    <t>Subestación Aérea de 45 KVA, 13200/208/120 V</t>
  </si>
  <si>
    <t>ELECN021</t>
  </si>
  <si>
    <t>Arranque Trifásico Media Tensión</t>
  </si>
  <si>
    <t>ELECN036</t>
  </si>
  <si>
    <t>Red Trifásica Aérea ACSR 1/0</t>
  </si>
  <si>
    <t>ELECN023</t>
  </si>
  <si>
    <t>Retenida para Media Tensión</t>
  </si>
  <si>
    <t>ELECN024</t>
  </si>
  <si>
    <t>Sistema de Puesta a Tierra</t>
  </si>
  <si>
    <t>ELECN025</t>
  </si>
  <si>
    <t>Acometida General 3No 2/0+1No 2/0 (Tablero General)</t>
  </si>
  <si>
    <t>ELECN026</t>
  </si>
  <si>
    <t>Acometida Parcial 3No 2+1No 2+1No 6  (Tablero TG-3)</t>
  </si>
  <si>
    <t>ELECN027</t>
  </si>
  <si>
    <t>Tablero General de Distribución y Medida Estación de Servicio</t>
  </si>
  <si>
    <t>ELECN028</t>
  </si>
  <si>
    <t>Tablero Parcial de Distribución TG-3</t>
  </si>
  <si>
    <t>Caja Tipo Strip para Teléfono y Citofonía</t>
  </si>
  <si>
    <t>Canalización para Voz y Datos, Ø 3/4" (Sólo Ducto)</t>
  </si>
  <si>
    <t>Recámara de Paso(con división), B.T. 1,00 m x 1,00 m x 1,00 m</t>
  </si>
  <si>
    <t>Poste con Reflectores de Sodio 400W, 208 V</t>
  </si>
  <si>
    <t>Acometida Alumbrado 3No 8+ 1No 10</t>
  </si>
  <si>
    <t>ELECN033</t>
  </si>
  <si>
    <t>Acometida Avisos 2No 8+ 1No 10</t>
  </si>
  <si>
    <t>CAP.8.2</t>
  </si>
  <si>
    <t>OBRAS VARIAS</t>
  </si>
  <si>
    <t>ELECN034</t>
  </si>
  <si>
    <t>ELECN035</t>
  </si>
  <si>
    <t>Cajas de Inspección Eléctricas</t>
  </si>
  <si>
    <t>CAP.IX</t>
  </si>
  <si>
    <t>REQUISITOS DOCUMENTALES</t>
  </si>
  <si>
    <t>A0000CER</t>
  </si>
  <si>
    <t>Certificación Operación DEC. 4299 Min. de Minas</t>
  </si>
  <si>
    <t>A0000PLARE</t>
  </si>
  <si>
    <t>Plan General de Residuos DEC. 4741 Min. de Ambiente</t>
  </si>
  <si>
    <t>A0000PLAM</t>
  </si>
  <si>
    <t>Plan de Manejo Ambiental Construcción Obra</t>
  </si>
  <si>
    <t>CAP.IX</t>
  </si>
  <si>
    <t>EDS</t>
  </si>
  <si>
    <t>AIU</t>
  </si>
  <si>
    <t>Imprevistos</t>
  </si>
  <si>
    <t>Utilidad</t>
  </si>
  <si>
    <t>IVA/UTILIDAD</t>
  </si>
  <si>
    <t>Suministro y Montaje Surtidores Dispensadores Eléctrico para motos y bicicletas. Incluye Instalación  Accesorios y Aterrizaje De Equipo</t>
  </si>
  <si>
    <t>ELECTROLINERA</t>
  </si>
  <si>
    <t>EDS ELECTROLINERA CUBA</t>
  </si>
  <si>
    <t>Suministro e instalación de cajas contenedoras surtidores y/o  dispensadores</t>
  </si>
  <si>
    <t xml:space="preserve">Templetes entre correas, en varilla de 3/8", con rosca en los extremos para tuerca y arandela. </t>
  </si>
  <si>
    <t>DEMOLICIONES  Y  DESMONTES</t>
  </si>
  <si>
    <t>DEMOLICIÓN BALDOSA PISO</t>
  </si>
  <si>
    <t>DEMOLICIÓN DE ENCHAPE MUROS</t>
  </si>
  <si>
    <t>DESMONTE DE CIELOS RASOS Y LÁMPARAS EXISTENTES</t>
  </si>
  <si>
    <t>DEMOLICIÓN Columnas en concreto</t>
  </si>
  <si>
    <t>3,2,1</t>
  </si>
  <si>
    <t>3,2,5</t>
  </si>
  <si>
    <t>3,2,4</t>
  </si>
  <si>
    <t>3,2,2</t>
  </si>
  <si>
    <t>3,3,1</t>
  </si>
  <si>
    <t>3,3,2</t>
  </si>
  <si>
    <t>3,3,3</t>
  </si>
  <si>
    <t>3,3,4</t>
  </si>
  <si>
    <t>3,3,5</t>
  </si>
  <si>
    <t>3,1,1</t>
  </si>
  <si>
    <t>3,1,2</t>
  </si>
  <si>
    <t>3,1,3</t>
  </si>
  <si>
    <t>3,1,4</t>
  </si>
  <si>
    <t>3,1,5</t>
  </si>
  <si>
    <t>3,1,6</t>
  </si>
  <si>
    <t>3,1,7</t>
  </si>
  <si>
    <t>3,1,9</t>
  </si>
  <si>
    <t>3,1,10</t>
  </si>
  <si>
    <t>3,1,11</t>
  </si>
  <si>
    <t>5,1,1</t>
  </si>
  <si>
    <t>5,1,2</t>
  </si>
  <si>
    <t>5,2,1</t>
  </si>
  <si>
    <t>5,2,2</t>
  </si>
  <si>
    <t>5,2,3</t>
  </si>
  <si>
    <t>5,2,4</t>
  </si>
  <si>
    <t>5,2,5</t>
  </si>
  <si>
    <t>5,2,6</t>
  </si>
  <si>
    <t>5,2,7</t>
  </si>
  <si>
    <t>5,2,8</t>
  </si>
  <si>
    <t>5,3,1</t>
  </si>
  <si>
    <t>5,3,2</t>
  </si>
  <si>
    <t>5,3,3</t>
  </si>
  <si>
    <t>5,4,1</t>
  </si>
  <si>
    <t>5,4,2</t>
  </si>
  <si>
    <t>5,5,1</t>
  </si>
  <si>
    <t>5,5,2</t>
  </si>
  <si>
    <t>5,6,1</t>
  </si>
  <si>
    <t>5,7,1</t>
  </si>
  <si>
    <t>5,7,2</t>
  </si>
  <si>
    <t>5,7,3</t>
  </si>
  <si>
    <t>5,7,4</t>
  </si>
  <si>
    <t>5,7,5</t>
  </si>
  <si>
    <t>5,7,6</t>
  </si>
  <si>
    <t>5,7,7</t>
  </si>
  <si>
    <t>5,8,1</t>
  </si>
  <si>
    <t>5,8,2</t>
  </si>
  <si>
    <t>5,8,3</t>
  </si>
  <si>
    <t>5,8,4</t>
  </si>
  <si>
    <t>5,8,5</t>
  </si>
  <si>
    <t>5,8,6</t>
  </si>
  <si>
    <t>5,8,7</t>
  </si>
  <si>
    <t>5,8,8</t>
  </si>
  <si>
    <t>5,8,9</t>
  </si>
  <si>
    <t>5,8,10</t>
  </si>
  <si>
    <t>5,9,1</t>
  </si>
  <si>
    <t>5,9,2</t>
  </si>
  <si>
    <t>5,10,1</t>
  </si>
  <si>
    <t>5,10,2</t>
  </si>
  <si>
    <t>5,10,3</t>
  </si>
  <si>
    <t>5,10,4</t>
  </si>
  <si>
    <t>5,10,5</t>
  </si>
  <si>
    <t>5,10,6</t>
  </si>
  <si>
    <t>5,10,7</t>
  </si>
  <si>
    <t>5,10,8</t>
  </si>
  <si>
    <t>5,10,9</t>
  </si>
  <si>
    <t>5,10,10</t>
  </si>
  <si>
    <t>5,10,11</t>
  </si>
  <si>
    <t>5,10,12</t>
  </si>
  <si>
    <t>5,10,13</t>
  </si>
  <si>
    <t>5,10,14</t>
  </si>
  <si>
    <t>7,1,1</t>
  </si>
  <si>
    <t>7,1,2</t>
  </si>
  <si>
    <t>7,1,6</t>
  </si>
  <si>
    <t>7,1,7</t>
  </si>
  <si>
    <t>7,2,1</t>
  </si>
  <si>
    <t>7,2,2</t>
  </si>
  <si>
    <t>7,2,4</t>
  </si>
  <si>
    <t>7,3,1</t>
  </si>
  <si>
    <t>7,3,4</t>
  </si>
  <si>
    <t>7,3,5</t>
  </si>
  <si>
    <t>7,3,6</t>
  </si>
  <si>
    <t>4,1,1</t>
  </si>
  <si>
    <t>4,1,2</t>
  </si>
  <si>
    <t>4,1,3</t>
  </si>
  <si>
    <t>4,1,4</t>
  </si>
  <si>
    <t>4,1,5</t>
  </si>
  <si>
    <t>4,1,6</t>
  </si>
  <si>
    <t>4,1,7</t>
  </si>
  <si>
    <t>4,1,8</t>
  </si>
  <si>
    <t>2,1,1</t>
  </si>
  <si>
    <t>2,1,2</t>
  </si>
  <si>
    <t>2,1,3</t>
  </si>
  <si>
    <t>1,1,1</t>
  </si>
  <si>
    <t>1,1,2</t>
  </si>
  <si>
    <t>1,1,3</t>
  </si>
  <si>
    <t>1,1,4</t>
  </si>
  <si>
    <t>1,1,5</t>
  </si>
  <si>
    <t>1,1,6</t>
  </si>
  <si>
    <t>1,1,7</t>
  </si>
  <si>
    <t>1,1,8</t>
  </si>
  <si>
    <t>3,3,7</t>
  </si>
  <si>
    <t>2,1,4</t>
  </si>
  <si>
    <t xml:space="preserve">ml </t>
  </si>
  <si>
    <t>5,7,8</t>
  </si>
  <si>
    <t>COSTO</t>
  </si>
  <si>
    <t>5,2,9</t>
  </si>
  <si>
    <t xml:space="preserve">Aviso tipo  Bandera, Incluye  Tablero de precios digital  Aviso Luminoso y Acabados </t>
  </si>
  <si>
    <t>Cantidades y especificaciones de acuerdo a planos adjuntos.</t>
  </si>
  <si>
    <t>DEMOLICIÓN Viga de cimentación  en concreto</t>
  </si>
  <si>
    <t>DEMOLICIÓN Viga de Aérea  en concreto</t>
  </si>
  <si>
    <t>Construcción Islas Tipo Sencillo. Incluye Placa Afinado de piso, Postes de protección en Acero y Formaleta Metálica</t>
  </si>
  <si>
    <t>Suministro y Montaje Surtidores Dispensadores Eléctrico para Automóvil. Incluye Instalación  Accesorios y Aterrizaje De Equipo</t>
  </si>
  <si>
    <t>Vigas de cimentación  concreto premezclado  f´c=21 MPa</t>
  </si>
  <si>
    <t>Pañete muros interiores  (incluye filos y dilataciones).</t>
  </si>
  <si>
    <t>Suministro y colocación de espejo de 4 mm tipo Peladar o equivalente.</t>
  </si>
  <si>
    <t>Lavamanos Corona  blanco avante HI de colgar</t>
  </si>
  <si>
    <t>Sanitario avante blanco tipo corona</t>
  </si>
  <si>
    <t>Punto Agua Fría 1"</t>
  </si>
  <si>
    <t>Chapa Multilock ref. MTL-DADBLM</t>
  </si>
  <si>
    <t>Concreto para  vigas aéreas   f´c=21 MPa</t>
  </si>
  <si>
    <t>Muro estructural  0.12 x 0.20 x 0.30 en ladrillo  de arcilla incluye llenado de dovelas 100% cuarto de conteo</t>
  </si>
  <si>
    <t>Guarda escoba Cemento + Pintura</t>
  </si>
  <si>
    <t>Excavación maquina alcanta   y acueducto</t>
  </si>
  <si>
    <t>Cámara inspección tipo I H= 3 - 3.5 mt</t>
  </si>
  <si>
    <t>Tee Presión PVC  3/4"</t>
  </si>
  <si>
    <t>Tee Presión PVC 1 1/2"</t>
  </si>
  <si>
    <t>Tee Presión PVC  REDUCCION 3/4" X 1/2"</t>
  </si>
  <si>
    <t>Tablero TL1 12 circuitos trifásico 5H incluye breakers</t>
  </si>
  <si>
    <t>Anden - en concreto a la vista escobillado f’c 17.5 MPa. Incluye malla electrosoldada.</t>
  </si>
  <si>
    <t>Cielo raso en GIPLAC.</t>
  </si>
  <si>
    <t>Localización y replanteo planimétrico y altimétrico, incluye comisión topográfica y equipo de precisión.</t>
  </si>
  <si>
    <t>Suministro e instalación de cerramiento H=2.10.</t>
  </si>
  <si>
    <t>Vigilancia.</t>
  </si>
  <si>
    <t>Suministro e instalación de señalización preventiva D=0.90.</t>
  </si>
  <si>
    <t>Planos As Built.</t>
  </si>
  <si>
    <t>Excavación a máquina, incluye trasiego interno.</t>
  </si>
  <si>
    <t>Llenos estructurales con material proveniente de la excavación.</t>
  </si>
  <si>
    <t>Nivelación de subrasante.</t>
  </si>
  <si>
    <t>Retiro de tierra o material común sobrante a sitio autorizado.</t>
  </si>
  <si>
    <t>Desmonte de cubierta (Incluye retiro y estructura).</t>
  </si>
  <si>
    <t>Desmonte (Puertas y ventanas).</t>
  </si>
  <si>
    <t>Demolición de muros en mampostería (Cerramiento).</t>
  </si>
  <si>
    <t>Demolición (Placa de conta piso y piso concreto).</t>
  </si>
  <si>
    <t>Retiro de escombros a escombrera autorizada.</t>
  </si>
  <si>
    <t>und</t>
  </si>
  <si>
    <t>día</t>
  </si>
  <si>
    <t>Excavación material común 0 &lt;h&lt; 1.50 m.</t>
  </si>
  <si>
    <t>Llenos estructurales con material Sub-base.</t>
  </si>
  <si>
    <t>Llenos estructurales con material Base.</t>
  </si>
  <si>
    <t>Empradización con pasto trenza.</t>
  </si>
  <si>
    <t>Cárcamo de aguas lluvias, incluye concreto, acero de refuerzo y marco metálico en ángulo de 2 1/2"X2 1/2"X3/16M y rejilla en ángulo de 2"X2"X3/16" y platina de 2"X3/16".</t>
  </si>
  <si>
    <t>Excavación material común 0 &lt; h&lt; 1.50 m.</t>
  </si>
  <si>
    <t>Llenos estructurales con material común transportado.</t>
  </si>
  <si>
    <t>Concreto pobre bajo cimentaciones (e=0.05m).</t>
  </si>
  <si>
    <t>Columnas en concreto f´c=21 MPa  A = 900 cm2 (A la vista).</t>
  </si>
  <si>
    <t>Placa de contrapiso reforzado  E =10 cm 3000 PSI</t>
  </si>
  <si>
    <t>Zapatas en concreto premezclado f´c=21 MPa</t>
  </si>
  <si>
    <t>Malla electrosoldada D221 (D=6.5 mm ojo 15 x 15).</t>
  </si>
  <si>
    <t>Vigas aéreas.</t>
  </si>
  <si>
    <t>Perfil metálico.</t>
  </si>
  <si>
    <t>Canaleta 90 Grado 40 de ACESCO.</t>
  </si>
  <si>
    <t>Muro ladrillo de arcilla ladrillo farol incluye mortero de pega.</t>
  </si>
  <si>
    <t>Dintel en concreto sobre puertas y ventanas grandes, incluye colocación de acero de refuerzo, formaleta y vibrado de 12*15.</t>
  </si>
  <si>
    <t>Enchape en piso duro piso o similar tráfico 5 antideslizante.</t>
  </si>
  <si>
    <t>Piso en porcelanato 0.60 x 0.60 m.</t>
  </si>
  <si>
    <t>Guarda escoba piso duro.</t>
  </si>
  <si>
    <t>Guarda escoba porcelanato.</t>
  </si>
  <si>
    <t>Piso en baldosa tipo terrazo No. 5 P5B, pulido.</t>
  </si>
  <si>
    <t>Enchape de pared  en cerámica formato 20 x 30 ´o 25 x 40  h= 1,80 m.</t>
  </si>
  <si>
    <t>Alistado Piso Esmaltado 3 cm - Cuarto de  tableros.</t>
  </si>
  <si>
    <t>Mortero de nivelación.</t>
  </si>
  <si>
    <t>Dispensador toallas línea institucional.  Incluye suministro e instalación.</t>
  </si>
  <si>
    <t>Dispensador papel higiénico línea institucional. Incluye suministro e instalación.B100</t>
  </si>
  <si>
    <t>Jabonera ducha o lavamanos.</t>
  </si>
  <si>
    <t>Lavamanos Corona  blanco avante HI de colgar.</t>
  </si>
  <si>
    <t>Orinal Corona mediano ref.: 06106 blanco.  Incluye grifería  suministro e instalación.</t>
  </si>
  <si>
    <t>Sanitario avante blanco tipo corona.</t>
  </si>
  <si>
    <t>Barra minusválidos L= 60 cm. Acero Inoxidable.  Incluye suministro e instalación.</t>
  </si>
  <si>
    <t>Tapa de Registro 20 x 20.  Incluye suministro e instalación.</t>
  </si>
  <si>
    <t>5,9,3</t>
  </si>
  <si>
    <t>5,9,4</t>
  </si>
  <si>
    <t>5,9,5</t>
  </si>
  <si>
    <t>5,9,6</t>
  </si>
  <si>
    <t>5,9,7</t>
  </si>
  <si>
    <t>5,9,8</t>
  </si>
  <si>
    <t>5,9,9</t>
  </si>
  <si>
    <t>5,9,10</t>
  </si>
  <si>
    <t>Suministro e instalación de válvula de bola  D=1/2".</t>
  </si>
  <si>
    <t>Punto Agua Fría 1".</t>
  </si>
  <si>
    <t>Punto Sanitario PVC 2".</t>
  </si>
  <si>
    <t>Punto Sanitario PVC 4".</t>
  </si>
  <si>
    <t>Tubería PVC d=3/4" en tableros y salidas lejanas.</t>
  </si>
  <si>
    <t>Tubería Sanitaria D=2" + accesorios.</t>
  </si>
  <si>
    <t>Tubería  sanitaria  D=4" (Ramal Horizontal).</t>
  </si>
  <si>
    <t>Tubería  aguas lluvias  D=4" (Ramal Horizontal).</t>
  </si>
  <si>
    <t>Suministro e instalación de tubería 6" lluvia.</t>
  </si>
  <si>
    <t>Tubería 8" sarriel novafort.</t>
  </si>
  <si>
    <t>Ventanería en aluminio . Color: Natural  + Vidrio  4 mm  (Cuerpos Fijos) 0,60 x 0,60.</t>
  </si>
  <si>
    <t>Ventanería en aluminio . Color: Natural  + Vidrio Templado 4 mm  (Cuerpos Fijos) 0,60 x 1,20.</t>
  </si>
  <si>
    <t>Ventanería en aluminio . Color: Natural  + Persiana   (Cuerpos Fijos) 0,60 x 2,00.</t>
  </si>
  <si>
    <t>Ventanería en aluminio . Color: Natural  + Vidrio  4 mm  (Cuerpos Fijos) 1,50 x 0,60.</t>
  </si>
  <si>
    <t>Ventanería en aluminio . Color: Natural  + Persiana   (Cuerpos Fijos) 1,50 x 0,60.</t>
  </si>
  <si>
    <t>Ventanería en aluminio . Color: Natural  + Vidrio  6 mm  (Cuerpos Fijos) 2,20 x 2,00.</t>
  </si>
  <si>
    <t>Puerta Ventana en aluminio . Color: Anolok  + Vidrio Templado 5 mm  (Cuerpos Fijos) + Puerta Corredera dos naves y  Cuerpos Fijos.</t>
  </si>
  <si>
    <t>Puerta tipo persiana.</t>
  </si>
  <si>
    <t>Puerta en aluminio Corredera con vidrio templado 5 mm de 1,00 x 2,10.</t>
  </si>
  <si>
    <t>Puerta en madera 0.80 x 2,10 entamborada con chapa.</t>
  </si>
  <si>
    <t>Puertas Enrollables Metálica C 18 solida manual de 2,90 x 2,10.</t>
  </si>
  <si>
    <t>Pintura en vinilo Tipo 1 (tres manos) para interiores.</t>
  </si>
  <si>
    <t>Pintura de muros con Koraza.</t>
  </si>
  <si>
    <t>Estuco  muros interiores y exteriores.</t>
  </si>
  <si>
    <t>Cajas de inspección 0.60 X 0.60.</t>
  </si>
  <si>
    <t>Cajas de inspección 1.00 x 1.00.</t>
  </si>
  <si>
    <t>Canal Amazonas PVC Aguas Lluvias.</t>
  </si>
  <si>
    <t>Tubería PVC 4" Sanitaria.</t>
  </si>
  <si>
    <t>Cajas de inspección 0.80 X 0.80.</t>
  </si>
  <si>
    <t>Tubería PVC 3/4".</t>
  </si>
  <si>
    <t>Tubería PVC 1/2".</t>
  </si>
  <si>
    <t>Medidor de acueducto D=3/4".</t>
  </si>
  <si>
    <t>pto</t>
  </si>
  <si>
    <t>Excavación máquina alcantarillado y acueducto.</t>
  </si>
  <si>
    <t>Lámparas Iluminación Exterior en Islas LED.</t>
  </si>
  <si>
    <t>Unidad</t>
  </si>
  <si>
    <t>6,1,1</t>
  </si>
  <si>
    <t>6,1,2</t>
  </si>
  <si>
    <t>6,1,3</t>
  </si>
  <si>
    <t>6,1,4</t>
  </si>
  <si>
    <t>6,2,1</t>
  </si>
  <si>
    <t>6,2,2</t>
  </si>
  <si>
    <t>6,3,1</t>
  </si>
  <si>
    <t>6,3,2</t>
  </si>
  <si>
    <t>6,3,3</t>
  </si>
  <si>
    <t>DEMOLICIÓN DE MUROS EN MAMPOSTERÍA (edificación)</t>
  </si>
  <si>
    <t>Concreto para  vigas de amarre f´c=21 MPa</t>
  </si>
  <si>
    <t>Suministro e instalación  puerta entamborada lámina cal 18 incluye marco chapa Yale, doble llave y dos pasadores internos, estructura cargada de concreto (cuarto de conteo 0,70 x 2.00).</t>
  </si>
  <si>
    <t>Inspectoría Retie</t>
  </si>
  <si>
    <t>Administración</t>
  </si>
  <si>
    <t>Provisional eléctrica.</t>
  </si>
  <si>
    <t>Provisional acueducto.</t>
  </si>
  <si>
    <t>Valla informativa de licencia 1.00 x 0.70 m.</t>
  </si>
  <si>
    <t>Demolición (Caseta de transformadores) - Área = 50 m2 - incluir columnas.</t>
  </si>
  <si>
    <t>Bases dispensadores, incluye instalación de platina y barras de anclaje.</t>
  </si>
  <si>
    <t>Pedestales en concreto 21 MPa 45*45*1m.</t>
  </si>
  <si>
    <t>Suministro e instalación Canopy, incluye: estructura metálica total -  cenefa en lámina calibre 18 - cielo falso en teja metálica sin traslapo -  cubierta en Metaldeck - escalera metálica para acceder a paneles solares - aviso luminoso letras.</t>
  </si>
  <si>
    <t>Suministro, extendida y compactada de base asfáltica MDC-2, e= 0,1 patio.</t>
  </si>
  <si>
    <t>Sardinel prefabricado en concreto f'c=21 MPa  0.175 x  0.35.</t>
  </si>
  <si>
    <t>Muro de Contención estructural  H=1 m (0.12 x 0.20 x 0.30 en bloque  de cemento incluye llenado de dovelas 100%).</t>
  </si>
  <si>
    <t>CAP.VIII</t>
  </si>
  <si>
    <t>CONSTRUCCIÓN DE RECAMARAS Y BANCO DE DUCTOS</t>
  </si>
  <si>
    <t>CAP. 8.1.</t>
  </si>
  <si>
    <t>Recamaras de 1,04 m * 1,04 m CBTI</t>
  </si>
  <si>
    <t>8,1,1</t>
  </si>
  <si>
    <t>8,1,2</t>
  </si>
  <si>
    <t>Curvas de gran radio 3" PVC</t>
  </si>
  <si>
    <t>8,1,3</t>
  </si>
  <si>
    <t xml:space="preserve">Banco de ductos 4 * 2"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</si>
</sst>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"/>
    <numFmt numFmtId="165" formatCode="#,##0.0"/>
  </numFmts>
  <fonts count="53">
    <font>
      <sz val="12"/>
      <color rgb="FF000000"/>
      <name val="Verdana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69900"/>
        <bgColor indexed="64"/>
      </patternFill>
    </fill>
    <fill>
      <patternFill patternType="solid">
        <fgColor rgb="FF3FB219"/>
        <bgColor indexed="64"/>
      </patternFill>
    </fill>
    <fill>
      <patternFill patternType="solid">
        <fgColor rgb="FF58CB32"/>
        <bgColor indexed="64"/>
      </patternFill>
    </fill>
    <fill>
      <patternFill patternType="solid">
        <fgColor rgb="FFDFFFB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2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4" fontId="45" fillId="34" borderId="10" xfId="0" applyNumberFormat="1" applyFont="1" applyFill="1" applyBorder="1" applyAlignment="1">
      <alignment horizontal="right" vertical="center" wrapText="1"/>
    </xf>
    <xf numFmtId="0" fontId="46" fillId="35" borderId="10" xfId="0" applyFont="1" applyFill="1" applyBorder="1" applyAlignment="1">
      <alignment horizontal="justify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justify" vertical="center" wrapText="1"/>
    </xf>
    <xf numFmtId="0" fontId="46" fillId="6" borderId="10" xfId="0" applyFont="1" applyFill="1" applyBorder="1" applyAlignment="1">
      <alignment horizontal="left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7" borderId="10" xfId="0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0" fontId="45" fillId="34" borderId="10" xfId="0" applyFont="1" applyFill="1" applyBorder="1" applyAlignment="1">
      <alignment horizontal="justify" vertical="center" wrapText="1"/>
    </xf>
    <xf numFmtId="165" fontId="45" fillId="0" borderId="10" xfId="0" applyNumberFormat="1" applyFont="1" applyBorder="1" applyAlignment="1">
      <alignment horizontal="right" vertical="center" wrapText="1"/>
    </xf>
    <xf numFmtId="0" fontId="48" fillId="0" borderId="0" xfId="0" applyFont="1" applyAlignment="1">
      <alignment horizontal="left" vertical="center"/>
    </xf>
    <xf numFmtId="0" fontId="48" fillId="36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/>
    </xf>
    <xf numFmtId="4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164" fontId="48" fillId="0" borderId="0" xfId="0" applyNumberFormat="1" applyFont="1" applyAlignment="1">
      <alignment horizontal="left" vertical="center"/>
    </xf>
    <xf numFmtId="0" fontId="46" fillId="38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left" vertical="center" wrapText="1"/>
    </xf>
    <xf numFmtId="0" fontId="46" fillId="38" borderId="10" xfId="0" applyFont="1" applyFill="1" applyBorder="1" applyAlignment="1">
      <alignment horizontal="right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left" vertical="center" wrapText="1"/>
    </xf>
    <xf numFmtId="0" fontId="45" fillId="6" borderId="10" xfId="0" applyFont="1" applyFill="1" applyBorder="1" applyAlignment="1">
      <alignment horizontal="left" vertical="center" wrapText="1"/>
    </xf>
    <xf numFmtId="0" fontId="50" fillId="39" borderId="10" xfId="0" applyFont="1" applyFill="1" applyBorder="1" applyAlignment="1">
      <alignment horizontal="center" vertical="center" wrapText="1"/>
    </xf>
    <xf numFmtId="0" fontId="50" fillId="39" borderId="10" xfId="0" applyFont="1" applyFill="1" applyBorder="1" applyAlignment="1">
      <alignment horizontal="justify" vertical="center" wrapText="1"/>
    </xf>
    <xf numFmtId="0" fontId="51" fillId="39" borderId="10" xfId="0" applyFont="1" applyFill="1" applyBorder="1" applyAlignment="1">
      <alignment horizontal="left" vertical="center" wrapText="1"/>
    </xf>
    <xf numFmtId="0" fontId="45" fillId="37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/>
    </xf>
    <xf numFmtId="0" fontId="52" fillId="38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zoomScale="140" zoomScaleNormal="140" zoomScalePageLayoutView="0" workbookViewId="0" topLeftCell="A1">
      <selection activeCell="J14" sqref="J14"/>
    </sheetView>
  </sheetViews>
  <sheetFormatPr defaultColWidth="11.19921875" defaultRowHeight="15"/>
  <cols>
    <col min="1" max="1" width="7.296875" style="38" customWidth="1"/>
    <col min="2" max="2" width="41.796875" style="29" customWidth="1"/>
    <col min="3" max="3" width="6.5" style="29" customWidth="1"/>
    <col min="4" max="4" width="5.69921875" style="29" bestFit="1" customWidth="1"/>
    <col min="5" max="5" width="13.69921875" style="29" bestFit="1" customWidth="1"/>
    <col min="6" max="6" width="7.8984375" style="29" bestFit="1" customWidth="1"/>
    <col min="7" max="7" width="3.8984375" style="29" bestFit="1" customWidth="1"/>
    <col min="8" max="16384" width="11.19921875" style="29" customWidth="1"/>
  </cols>
  <sheetData>
    <row r="1" spans="1:4" ht="23.25" customHeight="1">
      <c r="A1" s="54" t="s">
        <v>292</v>
      </c>
      <c r="B1" s="54"/>
      <c r="C1" s="54"/>
      <c r="D1" s="54"/>
    </row>
    <row r="2" spans="1:4" ht="23.25">
      <c r="A2" s="54" t="s">
        <v>0</v>
      </c>
      <c r="B2" s="54"/>
      <c r="C2" s="54"/>
      <c r="D2" s="54"/>
    </row>
    <row r="3" spans="1:4" ht="17.25" customHeight="1">
      <c r="A3" s="40" t="s">
        <v>1</v>
      </c>
      <c r="B3" s="41" t="s">
        <v>2</v>
      </c>
      <c r="C3" s="40" t="s">
        <v>522</v>
      </c>
      <c r="D3" s="42" t="s">
        <v>3</v>
      </c>
    </row>
    <row r="4" spans="1:4" ht="15">
      <c r="A4" s="43" t="s">
        <v>285</v>
      </c>
      <c r="B4" s="13" t="s">
        <v>291</v>
      </c>
      <c r="C4" s="13"/>
      <c r="D4" s="44"/>
    </row>
    <row r="5" spans="1:4" ht="15.75" customHeight="1">
      <c r="A5" s="14" t="s">
        <v>4</v>
      </c>
      <c r="B5" s="15" t="s">
        <v>5</v>
      </c>
      <c r="C5" s="15"/>
      <c r="D5" s="45"/>
    </row>
    <row r="6" spans="1:4" ht="22.5">
      <c r="A6" s="3" t="s">
        <v>392</v>
      </c>
      <c r="B6" s="4" t="s">
        <v>430</v>
      </c>
      <c r="C6" s="5" t="s">
        <v>6</v>
      </c>
      <c r="D6" s="7">
        <v>250</v>
      </c>
    </row>
    <row r="7" spans="1:4" ht="15">
      <c r="A7" s="3" t="s">
        <v>393</v>
      </c>
      <c r="B7" s="4" t="s">
        <v>431</v>
      </c>
      <c r="C7" s="5" t="s">
        <v>7</v>
      </c>
      <c r="D7" s="7">
        <v>32</v>
      </c>
    </row>
    <row r="8" spans="1:4" ht="15">
      <c r="A8" s="3" t="s">
        <v>394</v>
      </c>
      <c r="B8" s="4" t="s">
        <v>537</v>
      </c>
      <c r="C8" s="5" t="s">
        <v>8</v>
      </c>
      <c r="D8" s="7">
        <v>1</v>
      </c>
    </row>
    <row r="9" spans="1:4" ht="15">
      <c r="A9" s="3" t="s">
        <v>395</v>
      </c>
      <c r="B9" s="4" t="s">
        <v>538</v>
      </c>
      <c r="C9" s="5" t="s">
        <v>8</v>
      </c>
      <c r="D9" s="7">
        <v>1</v>
      </c>
    </row>
    <row r="10" spans="1:4" ht="15">
      <c r="A10" s="3" t="s">
        <v>396</v>
      </c>
      <c r="B10" s="4" t="s">
        <v>539</v>
      </c>
      <c r="C10" s="5" t="s">
        <v>444</v>
      </c>
      <c r="D10" s="7">
        <v>1</v>
      </c>
    </row>
    <row r="11" spans="1:4" ht="15">
      <c r="A11" s="3" t="s">
        <v>397</v>
      </c>
      <c r="B11" s="4" t="s">
        <v>432</v>
      </c>
      <c r="C11" s="5" t="s">
        <v>445</v>
      </c>
      <c r="D11" s="7">
        <v>90</v>
      </c>
    </row>
    <row r="12" spans="1:4" ht="15">
      <c r="A12" s="3" t="s">
        <v>398</v>
      </c>
      <c r="B12" s="4" t="s">
        <v>433</v>
      </c>
      <c r="C12" s="5" t="s">
        <v>8</v>
      </c>
      <c r="D12" s="7">
        <v>5</v>
      </c>
    </row>
    <row r="13" spans="1:4" ht="15">
      <c r="A13" s="3" t="s">
        <v>399</v>
      </c>
      <c r="B13" s="8" t="s">
        <v>434</v>
      </c>
      <c r="C13" s="5" t="s">
        <v>8</v>
      </c>
      <c r="D13" s="7">
        <v>1</v>
      </c>
    </row>
    <row r="14" spans="1:4" ht="15.75" customHeight="1">
      <c r="A14" s="5"/>
      <c r="B14" s="16" t="s">
        <v>10</v>
      </c>
      <c r="C14" s="16"/>
      <c r="D14" s="46"/>
    </row>
    <row r="15" spans="1:4" ht="15.75" customHeight="1">
      <c r="A15" s="14" t="s">
        <v>11</v>
      </c>
      <c r="B15" s="15" t="s">
        <v>12</v>
      </c>
      <c r="C15" s="15"/>
      <c r="D15" s="45"/>
    </row>
    <row r="16" spans="1:4" ht="15">
      <c r="A16" s="9" t="s">
        <v>389</v>
      </c>
      <c r="B16" s="4" t="s">
        <v>435</v>
      </c>
      <c r="C16" s="5" t="s">
        <v>13</v>
      </c>
      <c r="D16" s="28">
        <f>130*1.45</f>
        <v>188.5</v>
      </c>
    </row>
    <row r="17" spans="1:4" ht="15">
      <c r="A17" s="9" t="s">
        <v>390</v>
      </c>
      <c r="B17" s="4" t="s">
        <v>436</v>
      </c>
      <c r="C17" s="5" t="s">
        <v>13</v>
      </c>
      <c r="D17" s="7">
        <v>28</v>
      </c>
    </row>
    <row r="18" spans="1:4" ht="15">
      <c r="A18" s="9" t="s">
        <v>391</v>
      </c>
      <c r="B18" s="4" t="s">
        <v>437</v>
      </c>
      <c r="C18" s="5" t="s">
        <v>6</v>
      </c>
      <c r="D18" s="7">
        <v>250</v>
      </c>
    </row>
    <row r="19" spans="1:4" ht="15">
      <c r="A19" s="9" t="s">
        <v>401</v>
      </c>
      <c r="B19" s="32" t="s">
        <v>438</v>
      </c>
      <c r="C19" s="1" t="s">
        <v>13</v>
      </c>
      <c r="D19" s="11">
        <v>188.5</v>
      </c>
    </row>
    <row r="20" spans="1:4" ht="15.75" customHeight="1">
      <c r="A20" s="5"/>
      <c r="B20" s="16" t="s">
        <v>14</v>
      </c>
      <c r="C20" s="16"/>
      <c r="D20" s="46"/>
    </row>
    <row r="21" spans="1:4" ht="15.75" customHeight="1">
      <c r="A21" s="47" t="s">
        <v>15</v>
      </c>
      <c r="B21" s="48" t="s">
        <v>16</v>
      </c>
      <c r="C21" s="48"/>
      <c r="D21" s="49"/>
    </row>
    <row r="22" spans="1:4" ht="15.75" customHeight="1">
      <c r="A22" s="17" t="s">
        <v>17</v>
      </c>
      <c r="B22" s="18" t="s">
        <v>295</v>
      </c>
      <c r="C22" s="18"/>
      <c r="D22" s="50"/>
    </row>
    <row r="23" spans="1:4" ht="15.75" customHeight="1">
      <c r="A23" s="9" t="s">
        <v>309</v>
      </c>
      <c r="B23" s="19" t="s">
        <v>439</v>
      </c>
      <c r="C23" s="33" t="s">
        <v>6</v>
      </c>
      <c r="D23" s="34">
        <v>90</v>
      </c>
    </row>
    <row r="24" spans="1:4" ht="15.75" customHeight="1">
      <c r="A24" s="9" t="s">
        <v>310</v>
      </c>
      <c r="B24" s="19" t="s">
        <v>440</v>
      </c>
      <c r="C24" s="33" t="s">
        <v>444</v>
      </c>
      <c r="D24" s="34">
        <v>3</v>
      </c>
    </row>
    <row r="25" spans="1:4" ht="15.75" customHeight="1" hidden="1">
      <c r="A25" s="9" t="s">
        <v>311</v>
      </c>
      <c r="B25" s="19" t="s">
        <v>532</v>
      </c>
      <c r="C25" s="33" t="s">
        <v>6</v>
      </c>
      <c r="D25" s="34"/>
    </row>
    <row r="26" spans="1:4" ht="15.75" customHeight="1">
      <c r="A26" s="9" t="s">
        <v>311</v>
      </c>
      <c r="B26" s="19" t="s">
        <v>441</v>
      </c>
      <c r="C26" s="33" t="s">
        <v>6</v>
      </c>
      <c r="D26" s="34">
        <v>54</v>
      </c>
    </row>
    <row r="27" spans="1:4" ht="15.75" customHeight="1" hidden="1">
      <c r="A27" s="9" t="s">
        <v>313</v>
      </c>
      <c r="B27" s="19" t="s">
        <v>297</v>
      </c>
      <c r="C27" s="33" t="s">
        <v>6</v>
      </c>
      <c r="D27" s="34"/>
    </row>
    <row r="28" spans="1:4" ht="15.75" customHeight="1" hidden="1">
      <c r="A28" s="9" t="s">
        <v>314</v>
      </c>
      <c r="B28" s="19" t="s">
        <v>298</v>
      </c>
      <c r="C28" s="33" t="s">
        <v>6</v>
      </c>
      <c r="D28" s="34">
        <v>90</v>
      </c>
    </row>
    <row r="29" spans="1:4" ht="15.75" customHeight="1" hidden="1">
      <c r="A29" s="9" t="s">
        <v>315</v>
      </c>
      <c r="B29" s="19" t="s">
        <v>296</v>
      </c>
      <c r="C29" s="33" t="s">
        <v>6</v>
      </c>
      <c r="D29" s="34">
        <v>90</v>
      </c>
    </row>
    <row r="30" spans="1:4" ht="15.75" customHeight="1">
      <c r="A30" s="9" t="s">
        <v>312</v>
      </c>
      <c r="B30" s="19" t="s">
        <v>442</v>
      </c>
      <c r="C30" s="33" t="s">
        <v>6</v>
      </c>
      <c r="D30" s="34">
        <v>90</v>
      </c>
    </row>
    <row r="31" spans="1:4" ht="15.75" customHeight="1" hidden="1">
      <c r="A31" s="9" t="s">
        <v>316</v>
      </c>
      <c r="B31" s="19" t="s">
        <v>299</v>
      </c>
      <c r="C31" s="33" t="s">
        <v>18</v>
      </c>
      <c r="D31" s="34"/>
    </row>
    <row r="32" spans="1:4" ht="15.75" customHeight="1" hidden="1">
      <c r="A32" s="9" t="s">
        <v>317</v>
      </c>
      <c r="B32" s="19" t="s">
        <v>408</v>
      </c>
      <c r="C32" s="33" t="s">
        <v>18</v>
      </c>
      <c r="D32" s="34"/>
    </row>
    <row r="33" spans="1:4" ht="15.75" customHeight="1" hidden="1">
      <c r="A33" s="9" t="s">
        <v>318</v>
      </c>
      <c r="B33" s="19" t="s">
        <v>409</v>
      </c>
      <c r="C33" s="33" t="s">
        <v>18</v>
      </c>
      <c r="D33" s="34"/>
    </row>
    <row r="34" spans="1:4" ht="15.75" customHeight="1">
      <c r="A34" s="9" t="s">
        <v>313</v>
      </c>
      <c r="B34" s="19" t="s">
        <v>540</v>
      </c>
      <c r="C34" s="33" t="s">
        <v>6</v>
      </c>
      <c r="D34" s="34">
        <v>50</v>
      </c>
    </row>
    <row r="35" spans="1:4" ht="15.75" customHeight="1">
      <c r="A35" s="9" t="s">
        <v>314</v>
      </c>
      <c r="B35" s="32" t="s">
        <v>443</v>
      </c>
      <c r="C35" s="33" t="s">
        <v>13</v>
      </c>
      <c r="D35" s="34">
        <v>70</v>
      </c>
    </row>
    <row r="36" spans="1:4" ht="15.75" customHeight="1">
      <c r="A36" s="5"/>
      <c r="B36" s="16" t="s">
        <v>17</v>
      </c>
      <c r="C36" s="16"/>
      <c r="D36" s="46"/>
    </row>
    <row r="37" spans="1:4" ht="15.75" customHeight="1">
      <c r="A37" s="17" t="s">
        <v>19</v>
      </c>
      <c r="B37" s="18" t="s">
        <v>21</v>
      </c>
      <c r="C37" s="18"/>
      <c r="D37" s="50"/>
    </row>
    <row r="38" spans="1:4" ht="14.25" customHeight="1" hidden="1">
      <c r="A38" s="9" t="s">
        <v>300</v>
      </c>
      <c r="B38" s="4" t="s">
        <v>293</v>
      </c>
      <c r="C38" s="5"/>
      <c r="D38" s="6"/>
    </row>
    <row r="39" spans="1:4" ht="22.5" hidden="1">
      <c r="A39" s="9" t="s">
        <v>303</v>
      </c>
      <c r="B39" s="4" t="s">
        <v>410</v>
      </c>
      <c r="C39" s="5"/>
      <c r="D39" s="6"/>
    </row>
    <row r="40" spans="1:4" ht="15">
      <c r="A40" s="9" t="s">
        <v>300</v>
      </c>
      <c r="B40" s="4" t="s">
        <v>541</v>
      </c>
      <c r="C40" s="5" t="s">
        <v>444</v>
      </c>
      <c r="D40" s="7">
        <v>5</v>
      </c>
    </row>
    <row r="41" spans="1:4" ht="22.5" hidden="1">
      <c r="A41" s="9" t="s">
        <v>302</v>
      </c>
      <c r="B41" s="4" t="s">
        <v>411</v>
      </c>
      <c r="C41" s="5" t="s">
        <v>9</v>
      </c>
      <c r="D41" s="6">
        <v>1</v>
      </c>
    </row>
    <row r="42" spans="1:4" ht="31.5" customHeight="1" hidden="1">
      <c r="A42" s="9" t="s">
        <v>301</v>
      </c>
      <c r="B42" s="4" t="s">
        <v>290</v>
      </c>
      <c r="C42" s="5" t="s">
        <v>9</v>
      </c>
      <c r="D42" s="6">
        <v>4</v>
      </c>
    </row>
    <row r="43" spans="1:4" ht="15.75" customHeight="1">
      <c r="A43" s="5"/>
      <c r="B43" s="16" t="s">
        <v>19</v>
      </c>
      <c r="C43" s="16"/>
      <c r="D43" s="46"/>
    </row>
    <row r="44" spans="1:4" ht="15.75" customHeight="1">
      <c r="A44" s="17" t="s">
        <v>20</v>
      </c>
      <c r="B44" s="18" t="s">
        <v>22</v>
      </c>
      <c r="C44" s="18"/>
      <c r="D44" s="50"/>
    </row>
    <row r="45" spans="1:4" ht="15">
      <c r="A45" s="9" t="s">
        <v>304</v>
      </c>
      <c r="B45" s="4" t="s">
        <v>446</v>
      </c>
      <c r="C45" s="5" t="s">
        <v>13</v>
      </c>
      <c r="D45" s="7">
        <v>2</v>
      </c>
    </row>
    <row r="46" spans="1:4" ht="15" hidden="1">
      <c r="A46" s="9" t="s">
        <v>305</v>
      </c>
      <c r="B46" s="4" t="s">
        <v>23</v>
      </c>
      <c r="C46" s="5"/>
      <c r="D46" s="7">
        <v>0</v>
      </c>
    </row>
    <row r="47" spans="1:4" ht="15">
      <c r="A47" s="9" t="s">
        <v>305</v>
      </c>
      <c r="B47" s="4" t="s">
        <v>542</v>
      </c>
      <c r="C47" s="5" t="s">
        <v>13</v>
      </c>
      <c r="D47" s="7">
        <v>3</v>
      </c>
    </row>
    <row r="48" spans="1:4" ht="15">
      <c r="A48" s="9" t="s">
        <v>306</v>
      </c>
      <c r="B48" s="4" t="s">
        <v>436</v>
      </c>
      <c r="C48" s="5" t="s">
        <v>13</v>
      </c>
      <c r="D48" s="7">
        <v>3</v>
      </c>
    </row>
    <row r="49" spans="1:4" ht="15" hidden="1">
      <c r="A49" s="9" t="s">
        <v>308</v>
      </c>
      <c r="B49" s="21" t="s">
        <v>25</v>
      </c>
      <c r="C49" s="5" t="s">
        <v>24</v>
      </c>
      <c r="D49" s="22">
        <v>0</v>
      </c>
    </row>
    <row r="50" spans="1:4" ht="37.5" customHeight="1">
      <c r="A50" s="9" t="s">
        <v>307</v>
      </c>
      <c r="B50" s="4" t="s">
        <v>543</v>
      </c>
      <c r="C50" s="5" t="s">
        <v>6</v>
      </c>
      <c r="D50" s="6">
        <v>112.26</v>
      </c>
    </row>
    <row r="51" spans="1:4" ht="15" hidden="1">
      <c r="A51" s="9" t="s">
        <v>400</v>
      </c>
      <c r="B51" s="4" t="s">
        <v>406</v>
      </c>
      <c r="C51" s="5" t="s">
        <v>8</v>
      </c>
      <c r="D51" s="6">
        <v>1</v>
      </c>
    </row>
    <row r="52" spans="1:4" ht="15.75" customHeight="1">
      <c r="A52" s="5"/>
      <c r="B52" s="16" t="s">
        <v>20</v>
      </c>
      <c r="C52" s="16"/>
      <c r="D52" s="46"/>
    </row>
    <row r="53" spans="1:4" ht="15.75" customHeight="1">
      <c r="A53" s="5"/>
      <c r="B53" s="23" t="s">
        <v>26</v>
      </c>
      <c r="C53" s="23"/>
      <c r="D53" s="51"/>
    </row>
    <row r="54" spans="1:4" ht="15.75" customHeight="1">
      <c r="A54" s="14" t="s">
        <v>27</v>
      </c>
      <c r="B54" s="15" t="s">
        <v>28</v>
      </c>
      <c r="C54" s="15"/>
      <c r="D54" s="45"/>
    </row>
    <row r="55" spans="1:4" ht="15">
      <c r="A55" s="9" t="s">
        <v>381</v>
      </c>
      <c r="B55" s="4" t="s">
        <v>544</v>
      </c>
      <c r="C55" s="5" t="s">
        <v>6</v>
      </c>
      <c r="D55" s="6">
        <v>194.17</v>
      </c>
    </row>
    <row r="56" spans="1:4" ht="15" hidden="1">
      <c r="A56" s="9">
        <v>5.01</v>
      </c>
      <c r="B56" s="4" t="s">
        <v>29</v>
      </c>
      <c r="C56" s="5" t="s">
        <v>6</v>
      </c>
      <c r="D56" s="6">
        <v>0</v>
      </c>
    </row>
    <row r="57" spans="1:4" ht="15" hidden="1">
      <c r="A57" s="9">
        <v>6.01</v>
      </c>
      <c r="B57" s="4" t="s">
        <v>30</v>
      </c>
      <c r="C57" s="5" t="s">
        <v>13</v>
      </c>
      <c r="D57" s="6">
        <v>0</v>
      </c>
    </row>
    <row r="58" spans="1:4" ht="15">
      <c r="A58" s="9" t="s">
        <v>382</v>
      </c>
      <c r="B58" s="4" t="s">
        <v>447</v>
      </c>
      <c r="C58" s="5" t="s">
        <v>13</v>
      </c>
      <c r="D58" s="6">
        <f>194.17*0.25</f>
        <v>48.5425</v>
      </c>
    </row>
    <row r="59" spans="1:4" ht="15">
      <c r="A59" s="9" t="s">
        <v>383</v>
      </c>
      <c r="B59" s="4" t="s">
        <v>448</v>
      </c>
      <c r="C59" s="5" t="s">
        <v>13</v>
      </c>
      <c r="D59" s="6">
        <f>194.17*0.2</f>
        <v>38.834</v>
      </c>
    </row>
    <row r="60" spans="1:4" ht="15">
      <c r="A60" s="9" t="s">
        <v>384</v>
      </c>
      <c r="B60" s="4" t="s">
        <v>545</v>
      </c>
      <c r="C60" s="5" t="s">
        <v>7</v>
      </c>
      <c r="D60" s="6">
        <f>32.26+16.35+4.63+26</f>
        <v>79.24000000000001</v>
      </c>
    </row>
    <row r="61" spans="1:4" ht="15" hidden="1">
      <c r="A61" s="9">
        <v>8.01</v>
      </c>
      <c r="B61" s="4" t="s">
        <v>31</v>
      </c>
      <c r="C61" s="5" t="s">
        <v>6</v>
      </c>
      <c r="D61" s="6"/>
    </row>
    <row r="62" spans="1:4" ht="25.5" customHeight="1">
      <c r="A62" s="9" t="s">
        <v>385</v>
      </c>
      <c r="B62" s="4" t="s">
        <v>428</v>
      </c>
      <c r="C62" s="5" t="s">
        <v>6</v>
      </c>
      <c r="D62" s="7">
        <v>49</v>
      </c>
    </row>
    <row r="63" spans="1:4" ht="15">
      <c r="A63" s="9" t="s">
        <v>386</v>
      </c>
      <c r="B63" s="4" t="s">
        <v>449</v>
      </c>
      <c r="C63" s="5" t="s">
        <v>6</v>
      </c>
      <c r="D63" s="6">
        <v>137.57</v>
      </c>
    </row>
    <row r="64" spans="1:4" ht="33.75">
      <c r="A64" s="9" t="s">
        <v>387</v>
      </c>
      <c r="B64" s="4" t="s">
        <v>450</v>
      </c>
      <c r="C64" s="5" t="s">
        <v>7</v>
      </c>
      <c r="D64" s="7">
        <v>7</v>
      </c>
    </row>
    <row r="65" spans="1:4" ht="22.5">
      <c r="A65" s="9" t="s">
        <v>388</v>
      </c>
      <c r="B65" s="4" t="s">
        <v>546</v>
      </c>
      <c r="C65" s="5" t="s">
        <v>6</v>
      </c>
      <c r="D65" s="7">
        <f>40*1</f>
        <v>40</v>
      </c>
    </row>
    <row r="66" spans="1:4" ht="15.75" customHeight="1">
      <c r="A66" s="5"/>
      <c r="B66" s="16" t="s">
        <v>32</v>
      </c>
      <c r="C66" s="16"/>
      <c r="D66" s="46"/>
    </row>
    <row r="67" spans="1:4" ht="15.75" customHeight="1">
      <c r="A67" s="47" t="s">
        <v>33</v>
      </c>
      <c r="B67" s="48" t="s">
        <v>34</v>
      </c>
      <c r="C67" s="48"/>
      <c r="D67" s="49"/>
    </row>
    <row r="68" spans="1:4" ht="15.75" customHeight="1">
      <c r="A68" s="17" t="s">
        <v>35</v>
      </c>
      <c r="B68" s="18" t="s">
        <v>36</v>
      </c>
      <c r="C68" s="18"/>
      <c r="D68" s="50"/>
    </row>
    <row r="69" spans="1:4" ht="15">
      <c r="A69" s="9" t="s">
        <v>319</v>
      </c>
      <c r="B69" s="4" t="s">
        <v>451</v>
      </c>
      <c r="C69" s="5" t="s">
        <v>13</v>
      </c>
      <c r="D69" s="7">
        <v>11</v>
      </c>
    </row>
    <row r="70" spans="1:4" ht="15">
      <c r="A70" s="9" t="s">
        <v>320</v>
      </c>
      <c r="B70" s="4" t="s">
        <v>452</v>
      </c>
      <c r="C70" s="5" t="s">
        <v>13</v>
      </c>
      <c r="D70" s="6">
        <f>94.13*0.15</f>
        <v>14.119499999999999</v>
      </c>
    </row>
    <row r="71" spans="1:4" ht="15" hidden="1">
      <c r="A71" s="9" t="s">
        <v>37</v>
      </c>
      <c r="B71" s="4" t="s">
        <v>38</v>
      </c>
      <c r="C71" s="4"/>
      <c r="D71" s="6">
        <v>0</v>
      </c>
    </row>
    <row r="72" spans="1:4" ht="15.75" customHeight="1">
      <c r="A72" s="5"/>
      <c r="B72" s="16" t="s">
        <v>39</v>
      </c>
      <c r="C72" s="16"/>
      <c r="D72" s="46"/>
    </row>
    <row r="73" spans="1:4" ht="15.75" customHeight="1">
      <c r="A73" s="17" t="s">
        <v>40</v>
      </c>
      <c r="B73" s="18" t="s">
        <v>41</v>
      </c>
      <c r="C73" s="18"/>
      <c r="D73" s="50"/>
    </row>
    <row r="74" spans="1:4" ht="15">
      <c r="A74" s="9" t="s">
        <v>321</v>
      </c>
      <c r="B74" s="4" t="s">
        <v>453</v>
      </c>
      <c r="C74" s="5" t="s">
        <v>6</v>
      </c>
      <c r="D74" s="7">
        <v>9</v>
      </c>
    </row>
    <row r="75" spans="1:4" ht="15">
      <c r="A75" s="9" t="s">
        <v>322</v>
      </c>
      <c r="B75" s="4" t="s">
        <v>456</v>
      </c>
      <c r="C75" s="5" t="s">
        <v>13</v>
      </c>
      <c r="D75" s="20">
        <v>2.2</v>
      </c>
    </row>
    <row r="76" spans="1:4" ht="15">
      <c r="A76" s="9" t="s">
        <v>323</v>
      </c>
      <c r="B76" s="4" t="s">
        <v>412</v>
      </c>
      <c r="C76" s="5" t="s">
        <v>13</v>
      </c>
      <c r="D76" s="20">
        <v>9.5</v>
      </c>
    </row>
    <row r="77" spans="1:4" ht="15">
      <c r="A77" s="9" t="s">
        <v>324</v>
      </c>
      <c r="B77" s="4" t="s">
        <v>454</v>
      </c>
      <c r="C77" s="5" t="s">
        <v>18</v>
      </c>
      <c r="D77" s="26">
        <v>33</v>
      </c>
    </row>
    <row r="78" spans="1:4" ht="15">
      <c r="A78" s="9" t="s">
        <v>325</v>
      </c>
      <c r="B78" s="4" t="s">
        <v>533</v>
      </c>
      <c r="C78" s="5" t="s">
        <v>402</v>
      </c>
      <c r="D78" s="26">
        <v>60</v>
      </c>
    </row>
    <row r="79" spans="1:4" ht="15">
      <c r="A79" s="9" t="s">
        <v>326</v>
      </c>
      <c r="B79" s="4" t="s">
        <v>455</v>
      </c>
      <c r="C79" s="5" t="s">
        <v>6</v>
      </c>
      <c r="D79" s="7">
        <v>95</v>
      </c>
    </row>
    <row r="80" spans="1:4" ht="15">
      <c r="A80" s="9" t="s">
        <v>327</v>
      </c>
      <c r="B80" s="4" t="s">
        <v>457</v>
      </c>
      <c r="C80" s="5" t="s">
        <v>6</v>
      </c>
      <c r="D80" s="7">
        <v>95</v>
      </c>
    </row>
    <row r="81" spans="1:4" ht="15">
      <c r="A81" s="9" t="s">
        <v>328</v>
      </c>
      <c r="B81" s="4" t="s">
        <v>42</v>
      </c>
      <c r="C81" s="5" t="s">
        <v>24</v>
      </c>
      <c r="D81" s="26">
        <v>1300</v>
      </c>
    </row>
    <row r="82" spans="1:4" ht="15" hidden="1">
      <c r="A82" s="9"/>
      <c r="B82" s="4" t="s">
        <v>43</v>
      </c>
      <c r="C82" s="4"/>
      <c r="D82" s="7"/>
    </row>
    <row r="83" spans="1:4" ht="15">
      <c r="A83" s="9" t="s">
        <v>405</v>
      </c>
      <c r="B83" s="4" t="s">
        <v>458</v>
      </c>
      <c r="C83" s="5" t="s">
        <v>18</v>
      </c>
      <c r="D83" s="7">
        <v>26</v>
      </c>
    </row>
    <row r="84" spans="1:4" ht="15.75" customHeight="1">
      <c r="A84" s="5"/>
      <c r="B84" s="16" t="s">
        <v>44</v>
      </c>
      <c r="C84" s="16"/>
      <c r="D84" s="46"/>
    </row>
    <row r="85" spans="1:4" ht="15.75" customHeight="1">
      <c r="A85" s="17" t="s">
        <v>45</v>
      </c>
      <c r="B85" s="18" t="s">
        <v>46</v>
      </c>
      <c r="C85" s="18"/>
      <c r="D85" s="50"/>
    </row>
    <row r="86" spans="1:4" ht="15">
      <c r="A86" s="9" t="s">
        <v>329</v>
      </c>
      <c r="B86" s="4" t="s">
        <v>459</v>
      </c>
      <c r="C86" s="5" t="s">
        <v>18</v>
      </c>
      <c r="D86" s="7">
        <v>85</v>
      </c>
    </row>
    <row r="87" spans="1:4" ht="15">
      <c r="A87" s="9" t="s">
        <v>330</v>
      </c>
      <c r="B87" s="4" t="s">
        <v>460</v>
      </c>
      <c r="C87" s="5" t="s">
        <v>6</v>
      </c>
      <c r="D87" s="7">
        <v>79</v>
      </c>
    </row>
    <row r="88" spans="1:4" ht="22.5" hidden="1">
      <c r="A88" s="9" t="s">
        <v>331</v>
      </c>
      <c r="B88" s="4" t="s">
        <v>47</v>
      </c>
      <c r="C88" s="5" t="s">
        <v>9</v>
      </c>
      <c r="D88" s="7">
        <v>10</v>
      </c>
    </row>
    <row r="89" spans="1:4" ht="22.5">
      <c r="A89" s="9" t="s">
        <v>331</v>
      </c>
      <c r="B89" s="4" t="s">
        <v>294</v>
      </c>
      <c r="C89" s="5" t="s">
        <v>18</v>
      </c>
      <c r="D89" s="7">
        <v>40</v>
      </c>
    </row>
    <row r="90" spans="1:4" ht="15.75" customHeight="1">
      <c r="A90" s="5"/>
      <c r="B90" s="16" t="s">
        <v>48</v>
      </c>
      <c r="C90" s="16"/>
      <c r="D90" s="46"/>
    </row>
    <row r="91" spans="1:4" ht="15.75" customHeight="1">
      <c r="A91" s="17" t="s">
        <v>49</v>
      </c>
      <c r="B91" s="18" t="s">
        <v>50</v>
      </c>
      <c r="C91" s="18"/>
      <c r="D91" s="50"/>
    </row>
    <row r="92" spans="1:9" ht="15">
      <c r="A92" s="9" t="s">
        <v>332</v>
      </c>
      <c r="B92" s="8" t="s">
        <v>461</v>
      </c>
      <c r="C92" s="5" t="s">
        <v>6</v>
      </c>
      <c r="D92" s="6">
        <f>147.44+94.19+11.34+1.2</f>
        <v>254.17</v>
      </c>
      <c r="I92" s="29" t="s">
        <v>6</v>
      </c>
    </row>
    <row r="93" spans="1:4" ht="22.5">
      <c r="A93" s="9" t="s">
        <v>333</v>
      </c>
      <c r="B93" s="4" t="s">
        <v>462</v>
      </c>
      <c r="C93" s="5" t="s">
        <v>18</v>
      </c>
      <c r="D93" s="7">
        <v>25</v>
      </c>
    </row>
    <row r="94" spans="1:4" ht="15.75" customHeight="1">
      <c r="A94" s="5"/>
      <c r="B94" s="16" t="s">
        <v>51</v>
      </c>
      <c r="C94" s="16"/>
      <c r="D94" s="46"/>
    </row>
    <row r="95" spans="1:4" ht="15.75" customHeight="1">
      <c r="A95" s="17" t="s">
        <v>52</v>
      </c>
      <c r="B95" s="18" t="s">
        <v>53</v>
      </c>
      <c r="C95" s="18"/>
      <c r="D95" s="50"/>
    </row>
    <row r="96" spans="1:9" ht="15">
      <c r="A96" s="9" t="s">
        <v>334</v>
      </c>
      <c r="B96" s="4" t="s">
        <v>413</v>
      </c>
      <c r="C96" s="5" t="s">
        <v>6</v>
      </c>
      <c r="D96" s="6">
        <f>149.6+94.18+43.18</f>
        <v>286.96</v>
      </c>
      <c r="I96" s="29" t="s">
        <v>6</v>
      </c>
    </row>
    <row r="97" spans="1:4" ht="15">
      <c r="A97" s="9" t="s">
        <v>335</v>
      </c>
      <c r="B97" s="4" t="s">
        <v>54</v>
      </c>
      <c r="C97" s="5" t="s">
        <v>6</v>
      </c>
      <c r="D97" s="6">
        <f>12.54+148.6</f>
        <v>161.14</v>
      </c>
    </row>
    <row r="98" spans="1:4" ht="15.75" customHeight="1">
      <c r="A98" s="5"/>
      <c r="B98" s="16" t="s">
        <v>55</v>
      </c>
      <c r="C98" s="16"/>
      <c r="D98" s="46"/>
    </row>
    <row r="99" spans="1:4" ht="15.75" customHeight="1">
      <c r="A99" s="17" t="s">
        <v>56</v>
      </c>
      <c r="B99" s="18" t="s">
        <v>57</v>
      </c>
      <c r="C99" s="18"/>
      <c r="D99" s="50"/>
    </row>
    <row r="100" spans="1:4" ht="15">
      <c r="A100" s="9" t="s">
        <v>336</v>
      </c>
      <c r="B100" s="4" t="s">
        <v>429</v>
      </c>
      <c r="C100" s="5" t="s">
        <v>6</v>
      </c>
      <c r="D100" s="7">
        <v>79</v>
      </c>
    </row>
    <row r="101" spans="1:4" ht="15.75" customHeight="1">
      <c r="A101" s="5"/>
      <c r="B101" s="16" t="s">
        <v>56</v>
      </c>
      <c r="C101" s="16"/>
      <c r="D101" s="46"/>
    </row>
    <row r="102" spans="1:4" ht="15.75" customHeight="1">
      <c r="A102" s="17" t="s">
        <v>58</v>
      </c>
      <c r="B102" s="18" t="s">
        <v>59</v>
      </c>
      <c r="C102" s="18"/>
      <c r="D102" s="50"/>
    </row>
    <row r="103" spans="1:4" ht="15">
      <c r="A103" s="9" t="s">
        <v>337</v>
      </c>
      <c r="B103" s="4" t="s">
        <v>463</v>
      </c>
      <c r="C103" s="5" t="s">
        <v>6</v>
      </c>
      <c r="D103" s="6">
        <f>13.14+46.59</f>
        <v>59.730000000000004</v>
      </c>
    </row>
    <row r="104" spans="1:4" ht="15">
      <c r="A104" s="9" t="s">
        <v>338</v>
      </c>
      <c r="B104" s="4" t="s">
        <v>464</v>
      </c>
      <c r="C104" s="5" t="s">
        <v>6</v>
      </c>
      <c r="D104" s="6">
        <v>14.77</v>
      </c>
    </row>
    <row r="105" spans="1:4" ht="15">
      <c r="A105" s="9" t="s">
        <v>339</v>
      </c>
      <c r="B105" s="4" t="s">
        <v>465</v>
      </c>
      <c r="C105" s="5" t="s">
        <v>18</v>
      </c>
      <c r="D105" s="6">
        <f>13+32.5+9.8+6</f>
        <v>61.3</v>
      </c>
    </row>
    <row r="106" spans="1:4" ht="15">
      <c r="A106" s="9" t="s">
        <v>340</v>
      </c>
      <c r="B106" s="4" t="s">
        <v>466</v>
      </c>
      <c r="C106" s="5" t="s">
        <v>18</v>
      </c>
      <c r="D106" s="7">
        <f>10+6</f>
        <v>16</v>
      </c>
    </row>
    <row r="107" spans="1:4" ht="15">
      <c r="A107" s="9" t="s">
        <v>341</v>
      </c>
      <c r="B107" s="4" t="s">
        <v>467</v>
      </c>
      <c r="C107" s="5" t="s">
        <v>6</v>
      </c>
      <c r="D107" s="6">
        <v>31.1</v>
      </c>
    </row>
    <row r="108" spans="1:4" ht="15">
      <c r="A108" s="9" t="s">
        <v>342</v>
      </c>
      <c r="B108" s="4" t="s">
        <v>468</v>
      </c>
      <c r="C108" s="5" t="s">
        <v>6</v>
      </c>
      <c r="D108" s="7">
        <v>27</v>
      </c>
    </row>
    <row r="109" spans="1:4" ht="15">
      <c r="A109" s="9" t="s">
        <v>343</v>
      </c>
      <c r="B109" s="4" t="s">
        <v>469</v>
      </c>
      <c r="C109" s="5" t="s">
        <v>6</v>
      </c>
      <c r="D109" s="7">
        <v>2</v>
      </c>
    </row>
    <row r="110" spans="1:4" ht="15">
      <c r="A110" s="9" t="s">
        <v>403</v>
      </c>
      <c r="B110" s="4" t="s">
        <v>470</v>
      </c>
      <c r="C110" s="5" t="s">
        <v>6</v>
      </c>
      <c r="D110" s="7">
        <v>105</v>
      </c>
    </row>
    <row r="111" spans="1:4" ht="15.75" customHeight="1">
      <c r="A111" s="5"/>
      <c r="B111" s="16" t="s">
        <v>60</v>
      </c>
      <c r="C111" s="16"/>
      <c r="D111" s="46"/>
    </row>
    <row r="112" spans="1:4" ht="15.75" customHeight="1">
      <c r="A112" s="17" t="s">
        <v>61</v>
      </c>
      <c r="B112" s="18" t="s">
        <v>62</v>
      </c>
      <c r="C112" s="18"/>
      <c r="D112" s="50"/>
    </row>
    <row r="113" spans="1:4" ht="15">
      <c r="A113" s="9" t="s">
        <v>344</v>
      </c>
      <c r="B113" s="4" t="s">
        <v>414</v>
      </c>
      <c r="C113" s="5" t="s">
        <v>6</v>
      </c>
      <c r="D113" s="7">
        <v>3</v>
      </c>
    </row>
    <row r="114" spans="1:4" ht="15">
      <c r="A114" s="9" t="s">
        <v>345</v>
      </c>
      <c r="B114" s="4" t="s">
        <v>471</v>
      </c>
      <c r="C114" s="5" t="s">
        <v>444</v>
      </c>
      <c r="D114" s="7">
        <v>3</v>
      </c>
    </row>
    <row r="115" spans="1:4" ht="15">
      <c r="A115" s="9" t="s">
        <v>346</v>
      </c>
      <c r="B115" s="4" t="s">
        <v>472</v>
      </c>
      <c r="C115" s="5" t="s">
        <v>444</v>
      </c>
      <c r="D115" s="7">
        <v>3</v>
      </c>
    </row>
    <row r="116" spans="1:4" ht="15">
      <c r="A116" s="9" t="s">
        <v>347</v>
      </c>
      <c r="B116" s="4" t="s">
        <v>473</v>
      </c>
      <c r="C116" s="5" t="s">
        <v>444</v>
      </c>
      <c r="D116" s="7">
        <v>3</v>
      </c>
    </row>
    <row r="117" spans="1:4" ht="15">
      <c r="A117" s="9" t="s">
        <v>348</v>
      </c>
      <c r="B117" s="4" t="s">
        <v>474</v>
      </c>
      <c r="C117" s="5" t="s">
        <v>444</v>
      </c>
      <c r="D117" s="7">
        <v>4</v>
      </c>
    </row>
    <row r="118" spans="1:4" ht="15">
      <c r="A118" s="9" t="s">
        <v>349</v>
      </c>
      <c r="B118" s="4" t="s">
        <v>475</v>
      </c>
      <c r="C118" s="5" t="s">
        <v>444</v>
      </c>
      <c r="D118" s="7">
        <v>1</v>
      </c>
    </row>
    <row r="119" spans="1:4" ht="15">
      <c r="A119" s="9" t="s">
        <v>350</v>
      </c>
      <c r="B119" s="4" t="s">
        <v>476</v>
      </c>
      <c r="C119" s="5" t="s">
        <v>444</v>
      </c>
      <c r="D119" s="7">
        <v>3</v>
      </c>
    </row>
    <row r="120" spans="1:4" ht="15">
      <c r="A120" s="9" t="s">
        <v>351</v>
      </c>
      <c r="B120" s="4" t="s">
        <v>477</v>
      </c>
      <c r="C120" s="5" t="s">
        <v>444</v>
      </c>
      <c r="D120" s="7">
        <v>2</v>
      </c>
    </row>
    <row r="121" spans="1:4" ht="15">
      <c r="A121" s="9" t="s">
        <v>352</v>
      </c>
      <c r="B121" s="4" t="s">
        <v>478</v>
      </c>
      <c r="C121" s="5" t="s">
        <v>444</v>
      </c>
      <c r="D121" s="7">
        <v>5</v>
      </c>
    </row>
    <row r="122" spans="1:4" ht="12.75" customHeight="1" hidden="1">
      <c r="A122" s="9" t="s">
        <v>353</v>
      </c>
      <c r="B122" s="4" t="s">
        <v>63</v>
      </c>
      <c r="C122" s="5" t="s">
        <v>6</v>
      </c>
      <c r="D122" s="6">
        <v>0</v>
      </c>
    </row>
    <row r="123" spans="1:4" ht="15.75" customHeight="1">
      <c r="A123" s="5"/>
      <c r="B123" s="16" t="s">
        <v>61</v>
      </c>
      <c r="C123" s="16"/>
      <c r="D123" s="46"/>
    </row>
    <row r="124" spans="1:4" ht="15.75" customHeight="1">
      <c r="A124" s="17" t="s">
        <v>64</v>
      </c>
      <c r="B124" s="18" t="s">
        <v>65</v>
      </c>
      <c r="C124" s="18"/>
      <c r="D124" s="50"/>
    </row>
    <row r="125" spans="1:4" ht="15">
      <c r="A125" s="9" t="s">
        <v>354</v>
      </c>
      <c r="B125" s="4" t="s">
        <v>487</v>
      </c>
      <c r="C125" s="5" t="s">
        <v>444</v>
      </c>
      <c r="D125" s="7">
        <v>6</v>
      </c>
    </row>
    <row r="126" spans="1:4" ht="15">
      <c r="A126" s="9" t="s">
        <v>355</v>
      </c>
      <c r="B126" s="4" t="s">
        <v>488</v>
      </c>
      <c r="C126" s="5" t="s">
        <v>519</v>
      </c>
      <c r="D126" s="7">
        <v>8</v>
      </c>
    </row>
    <row r="127" spans="1:4" ht="15">
      <c r="A127" s="9" t="s">
        <v>479</v>
      </c>
      <c r="B127" s="4" t="s">
        <v>489</v>
      </c>
      <c r="C127" s="5" t="s">
        <v>519</v>
      </c>
      <c r="D127" s="7">
        <v>5</v>
      </c>
    </row>
    <row r="128" spans="1:4" ht="15">
      <c r="A128" s="9" t="s">
        <v>480</v>
      </c>
      <c r="B128" s="4" t="s">
        <v>490</v>
      </c>
      <c r="C128" s="5" t="s">
        <v>519</v>
      </c>
      <c r="D128" s="7">
        <v>4</v>
      </c>
    </row>
    <row r="129" spans="1:4" ht="15" hidden="1">
      <c r="A129" s="9" t="s">
        <v>354</v>
      </c>
      <c r="B129" s="4" t="s">
        <v>66</v>
      </c>
      <c r="C129" s="5" t="s">
        <v>7</v>
      </c>
      <c r="D129" s="7">
        <v>0</v>
      </c>
    </row>
    <row r="130" spans="1:4" ht="15">
      <c r="A130" s="9" t="s">
        <v>481</v>
      </c>
      <c r="B130" s="4" t="s">
        <v>491</v>
      </c>
      <c r="C130" s="5" t="s">
        <v>7</v>
      </c>
      <c r="D130" s="7">
        <v>16</v>
      </c>
    </row>
    <row r="131" spans="1:4" ht="15" hidden="1">
      <c r="A131" s="9" t="s">
        <v>354</v>
      </c>
      <c r="B131" s="4" t="s">
        <v>67</v>
      </c>
      <c r="C131" s="5" t="s">
        <v>7</v>
      </c>
      <c r="D131" s="7">
        <v>0</v>
      </c>
    </row>
    <row r="132" spans="1:4" ht="15">
      <c r="A132" s="9" t="s">
        <v>482</v>
      </c>
      <c r="B132" s="4" t="s">
        <v>492</v>
      </c>
      <c r="C132" s="5" t="s">
        <v>7</v>
      </c>
      <c r="D132" s="7">
        <v>1</v>
      </c>
    </row>
    <row r="133" spans="1:4" ht="15">
      <c r="A133" s="9" t="s">
        <v>483</v>
      </c>
      <c r="B133" s="4" t="s">
        <v>493</v>
      </c>
      <c r="C133" s="5" t="s">
        <v>7</v>
      </c>
      <c r="D133" s="7">
        <v>1</v>
      </c>
    </row>
    <row r="134" spans="1:4" ht="15">
      <c r="A134" s="9" t="s">
        <v>484</v>
      </c>
      <c r="B134" s="4" t="s">
        <v>494</v>
      </c>
      <c r="C134" s="5" t="s">
        <v>7</v>
      </c>
      <c r="D134" s="7">
        <v>12</v>
      </c>
    </row>
    <row r="135" spans="1:4" ht="15">
      <c r="A135" s="9" t="s">
        <v>485</v>
      </c>
      <c r="B135" s="4" t="s">
        <v>495</v>
      </c>
      <c r="C135" s="5" t="s">
        <v>7</v>
      </c>
      <c r="D135" s="7">
        <v>15</v>
      </c>
    </row>
    <row r="136" spans="1:4" ht="15">
      <c r="A136" s="9" t="s">
        <v>486</v>
      </c>
      <c r="B136" s="4" t="s">
        <v>496</v>
      </c>
      <c r="C136" s="5" t="s">
        <v>444</v>
      </c>
      <c r="D136" s="7">
        <v>15</v>
      </c>
    </row>
    <row r="137" spans="1:4" ht="15" hidden="1">
      <c r="A137" s="9" t="s">
        <v>68</v>
      </c>
      <c r="B137" s="4" t="s">
        <v>69</v>
      </c>
      <c r="C137" s="4"/>
      <c r="D137" s="6"/>
    </row>
    <row r="138" spans="1:4" ht="22.5" hidden="1">
      <c r="A138" s="9" t="s">
        <v>70</v>
      </c>
      <c r="B138" s="4" t="s">
        <v>71</v>
      </c>
      <c r="C138" s="4"/>
      <c r="D138" s="6">
        <v>1</v>
      </c>
    </row>
    <row r="139" spans="1:4" ht="22.5" hidden="1">
      <c r="A139" s="9" t="s">
        <v>72</v>
      </c>
      <c r="B139" s="4" t="s">
        <v>73</v>
      </c>
      <c r="C139" s="4"/>
      <c r="D139" s="6">
        <v>1</v>
      </c>
    </row>
    <row r="140" spans="1:4" ht="15.75" customHeight="1">
      <c r="A140" s="5"/>
      <c r="B140" s="16" t="s">
        <v>74</v>
      </c>
      <c r="C140" s="16"/>
      <c r="D140" s="46"/>
    </row>
    <row r="141" spans="1:4" ht="15.75" customHeight="1" hidden="1">
      <c r="A141" s="17" t="s">
        <v>75</v>
      </c>
      <c r="B141" s="18" t="s">
        <v>76</v>
      </c>
      <c r="C141" s="18"/>
      <c r="D141" s="50"/>
    </row>
    <row r="142" spans="1:4" ht="15" hidden="1">
      <c r="A142" s="9" t="s">
        <v>356</v>
      </c>
      <c r="B142" s="4" t="s">
        <v>497</v>
      </c>
      <c r="C142" s="5" t="s">
        <v>444</v>
      </c>
      <c r="D142" s="7">
        <v>2</v>
      </c>
    </row>
    <row r="143" spans="1:4" ht="22.5" hidden="1">
      <c r="A143" s="9" t="s">
        <v>357</v>
      </c>
      <c r="B143" s="4" t="s">
        <v>498</v>
      </c>
      <c r="C143" s="5" t="s">
        <v>444</v>
      </c>
      <c r="D143" s="7">
        <v>3</v>
      </c>
    </row>
    <row r="144" spans="1:4" ht="15" hidden="1">
      <c r="A144" s="9" t="s">
        <v>358</v>
      </c>
      <c r="B144" s="4" t="s">
        <v>499</v>
      </c>
      <c r="C144" s="5" t="s">
        <v>6</v>
      </c>
      <c r="D144" s="7">
        <v>1</v>
      </c>
    </row>
    <row r="145" spans="1:4" ht="15" hidden="1">
      <c r="A145" s="9" t="s">
        <v>359</v>
      </c>
      <c r="B145" s="4" t="s">
        <v>500</v>
      </c>
      <c r="C145" s="5" t="s">
        <v>6</v>
      </c>
      <c r="D145" s="7">
        <v>2</v>
      </c>
    </row>
    <row r="146" spans="1:4" ht="15" hidden="1">
      <c r="A146" s="9" t="s">
        <v>360</v>
      </c>
      <c r="B146" s="4" t="s">
        <v>501</v>
      </c>
      <c r="C146" s="5" t="s">
        <v>6</v>
      </c>
      <c r="D146" s="7">
        <v>1</v>
      </c>
    </row>
    <row r="147" spans="1:4" ht="15" hidden="1">
      <c r="A147" s="9" t="s">
        <v>361</v>
      </c>
      <c r="B147" s="4" t="s">
        <v>502</v>
      </c>
      <c r="C147" s="5" t="s">
        <v>6</v>
      </c>
      <c r="D147" s="7">
        <v>1</v>
      </c>
    </row>
    <row r="148" spans="1:4" ht="22.5" hidden="1">
      <c r="A148" s="9" t="s">
        <v>362</v>
      </c>
      <c r="B148" s="4" t="s">
        <v>503</v>
      </c>
      <c r="C148" s="5" t="s">
        <v>444</v>
      </c>
      <c r="D148" s="7">
        <v>1</v>
      </c>
    </row>
    <row r="149" spans="1:4" ht="15" hidden="1">
      <c r="A149" s="9" t="s">
        <v>363</v>
      </c>
      <c r="B149" s="4" t="s">
        <v>504</v>
      </c>
      <c r="C149" s="5" t="s">
        <v>6</v>
      </c>
      <c r="D149" s="6">
        <v>13.65</v>
      </c>
    </row>
    <row r="150" spans="1:4" ht="15" hidden="1">
      <c r="A150" s="9" t="s">
        <v>364</v>
      </c>
      <c r="B150" s="4" t="s">
        <v>505</v>
      </c>
      <c r="C150" s="5" t="s">
        <v>6</v>
      </c>
      <c r="D150" s="6">
        <v>2.1</v>
      </c>
    </row>
    <row r="151" spans="1:4" ht="15" hidden="1">
      <c r="A151" s="9" t="s">
        <v>365</v>
      </c>
      <c r="B151" s="4" t="s">
        <v>506</v>
      </c>
      <c r="C151" s="5" t="s">
        <v>444</v>
      </c>
      <c r="D151" s="7">
        <v>3</v>
      </c>
    </row>
    <row r="152" spans="1:4" ht="33.75" hidden="1">
      <c r="A152" s="9" t="s">
        <v>366</v>
      </c>
      <c r="B152" s="8" t="s">
        <v>534</v>
      </c>
      <c r="C152" s="5" t="s">
        <v>444</v>
      </c>
      <c r="D152" s="7">
        <v>2</v>
      </c>
    </row>
    <row r="153" spans="1:4" ht="15" hidden="1">
      <c r="A153" s="9" t="s">
        <v>367</v>
      </c>
      <c r="B153" s="8" t="s">
        <v>507</v>
      </c>
      <c r="C153" s="5" t="s">
        <v>444</v>
      </c>
      <c r="D153" s="7">
        <v>1</v>
      </c>
    </row>
    <row r="154" spans="1:4" ht="15" hidden="1">
      <c r="A154" s="9" t="s">
        <v>368</v>
      </c>
      <c r="B154" s="4" t="s">
        <v>418</v>
      </c>
      <c r="C154" s="5"/>
      <c r="D154" s="6">
        <v>0</v>
      </c>
    </row>
    <row r="155" spans="1:4" ht="15" hidden="1">
      <c r="A155" s="9" t="s">
        <v>369</v>
      </c>
      <c r="B155" s="4" t="s">
        <v>77</v>
      </c>
      <c r="C155" s="5"/>
      <c r="D155" s="6">
        <v>0</v>
      </c>
    </row>
    <row r="156" spans="1:4" ht="15" hidden="1">
      <c r="A156" s="9"/>
      <c r="B156" s="16" t="s">
        <v>78</v>
      </c>
      <c r="C156" s="16"/>
      <c r="D156" s="46"/>
    </row>
    <row r="157" spans="1:4" ht="15.75" customHeight="1">
      <c r="A157" s="17" t="s">
        <v>75</v>
      </c>
      <c r="B157" s="18" t="s">
        <v>79</v>
      </c>
      <c r="C157" s="18"/>
      <c r="D157" s="50"/>
    </row>
    <row r="158" spans="1:4" ht="15">
      <c r="A158" s="9" t="s">
        <v>356</v>
      </c>
      <c r="B158" s="4" t="s">
        <v>508</v>
      </c>
      <c r="C158" s="5" t="s">
        <v>6</v>
      </c>
      <c r="D158" s="7">
        <v>287</v>
      </c>
    </row>
    <row r="159" spans="1:4" ht="15">
      <c r="A159" s="9" t="s">
        <v>357</v>
      </c>
      <c r="B159" s="4" t="s">
        <v>509</v>
      </c>
      <c r="C159" s="5" t="s">
        <v>6</v>
      </c>
      <c r="D159" s="6">
        <v>161.14</v>
      </c>
    </row>
    <row r="160" spans="1:4" ht="15">
      <c r="A160" s="9" t="s">
        <v>358</v>
      </c>
      <c r="B160" s="4" t="s">
        <v>510</v>
      </c>
      <c r="C160" s="5" t="s">
        <v>6</v>
      </c>
      <c r="D160" s="6">
        <f>D158+D159</f>
        <v>448.14</v>
      </c>
    </row>
    <row r="161" spans="1:4" ht="15.75" customHeight="1">
      <c r="A161" s="5"/>
      <c r="B161" s="16" t="s">
        <v>75</v>
      </c>
      <c r="C161" s="16"/>
      <c r="D161" s="46"/>
    </row>
    <row r="162" spans="1:4" ht="15.75" customHeight="1">
      <c r="A162" s="5"/>
      <c r="B162" s="23" t="s">
        <v>80</v>
      </c>
      <c r="C162" s="23"/>
      <c r="D162" s="51"/>
    </row>
    <row r="163" spans="1:4" ht="15.75" customHeight="1" hidden="1" thickBot="1">
      <c r="A163" s="47" t="s">
        <v>81</v>
      </c>
      <c r="B163" s="48" t="s">
        <v>82</v>
      </c>
      <c r="C163" s="48"/>
      <c r="D163" s="49"/>
    </row>
    <row r="164" spans="1:4" ht="15.75" customHeight="1" hidden="1" thickBot="1">
      <c r="A164" s="17" t="s">
        <v>83</v>
      </c>
      <c r="B164" s="18" t="s">
        <v>84</v>
      </c>
      <c r="C164" s="18"/>
      <c r="D164" s="50"/>
    </row>
    <row r="165" spans="1:4" ht="15" hidden="1">
      <c r="A165" s="9" t="s">
        <v>85</v>
      </c>
      <c r="B165" s="4" t="s">
        <v>86</v>
      </c>
      <c r="C165" s="4"/>
      <c r="D165" s="6">
        <v>0</v>
      </c>
    </row>
    <row r="166" spans="1:4" ht="15" hidden="1">
      <c r="A166" s="9" t="s">
        <v>87</v>
      </c>
      <c r="B166" s="4" t="s">
        <v>88</v>
      </c>
      <c r="C166" s="4"/>
      <c r="D166" s="6">
        <v>0</v>
      </c>
    </row>
    <row r="167" spans="1:4" ht="15" hidden="1">
      <c r="A167" s="9" t="s">
        <v>89</v>
      </c>
      <c r="B167" s="4" t="s">
        <v>90</v>
      </c>
      <c r="C167" s="4"/>
      <c r="D167" s="6">
        <v>0</v>
      </c>
    </row>
    <row r="168" spans="1:4" ht="15" hidden="1">
      <c r="A168" s="9" t="s">
        <v>91</v>
      </c>
      <c r="B168" s="4" t="s">
        <v>92</v>
      </c>
      <c r="C168" s="4"/>
      <c r="D168" s="6">
        <v>0</v>
      </c>
    </row>
    <row r="169" spans="1:4" ht="15.75" customHeight="1" hidden="1" thickBot="1">
      <c r="A169" s="5"/>
      <c r="B169" s="16" t="s">
        <v>93</v>
      </c>
      <c r="C169" s="16"/>
      <c r="D169" s="46"/>
    </row>
    <row r="170" spans="1:4" ht="15.75" customHeight="1" hidden="1" thickBot="1">
      <c r="A170" s="17" t="s">
        <v>94</v>
      </c>
      <c r="B170" s="18" t="s">
        <v>95</v>
      </c>
      <c r="C170" s="18"/>
      <c r="D170" s="50"/>
    </row>
    <row r="171" spans="1:4" ht="25.5" customHeight="1" hidden="1" thickBot="1">
      <c r="A171" s="9" t="s">
        <v>96</v>
      </c>
      <c r="B171" s="4" t="s">
        <v>97</v>
      </c>
      <c r="C171" s="4"/>
      <c r="D171" s="6">
        <v>0</v>
      </c>
    </row>
    <row r="172" spans="1:4" ht="25.5" customHeight="1" hidden="1" thickBot="1">
      <c r="A172" s="9" t="s">
        <v>98</v>
      </c>
      <c r="B172" s="4" t="s">
        <v>412</v>
      </c>
      <c r="C172" s="4"/>
      <c r="D172" s="6">
        <v>0</v>
      </c>
    </row>
    <row r="173" spans="1:4" ht="25.5" customHeight="1" hidden="1" thickBot="1">
      <c r="A173" s="9" t="s">
        <v>99</v>
      </c>
      <c r="B173" s="4" t="s">
        <v>100</v>
      </c>
      <c r="C173" s="4"/>
      <c r="D173" s="6">
        <v>0</v>
      </c>
    </row>
    <row r="174" spans="1:4" ht="25.5" customHeight="1" hidden="1" thickBot="1">
      <c r="A174" s="9" t="s">
        <v>101</v>
      </c>
      <c r="B174" s="4" t="s">
        <v>419</v>
      </c>
      <c r="C174" s="4"/>
      <c r="D174" s="6">
        <v>0</v>
      </c>
    </row>
    <row r="175" spans="1:4" ht="25.5" customHeight="1" hidden="1" thickBot="1">
      <c r="A175" s="9" t="s">
        <v>102</v>
      </c>
      <c r="B175" s="4" t="s">
        <v>103</v>
      </c>
      <c r="C175" s="4"/>
      <c r="D175" s="6">
        <v>0</v>
      </c>
    </row>
    <row r="176" spans="1:4" ht="25.5" customHeight="1" hidden="1" thickBot="1">
      <c r="A176" s="9" t="s">
        <v>104</v>
      </c>
      <c r="B176" s="4" t="s">
        <v>105</v>
      </c>
      <c r="C176" s="4"/>
      <c r="D176" s="6">
        <v>0</v>
      </c>
    </row>
    <row r="177" spans="1:4" ht="25.5" customHeight="1" hidden="1" thickBot="1">
      <c r="A177" s="9" t="s">
        <v>106</v>
      </c>
      <c r="B177" s="4" t="s">
        <v>107</v>
      </c>
      <c r="C177" s="4"/>
      <c r="D177" s="6">
        <v>0</v>
      </c>
    </row>
    <row r="178" spans="1:4" ht="25.5" customHeight="1" hidden="1" thickBot="1">
      <c r="A178" s="9" t="s">
        <v>108</v>
      </c>
      <c r="B178" s="4" t="s">
        <v>109</v>
      </c>
      <c r="C178" s="4"/>
      <c r="D178" s="6">
        <v>0</v>
      </c>
    </row>
    <row r="179" spans="1:4" ht="15.75" customHeight="1" hidden="1" thickBot="1">
      <c r="A179" s="5"/>
      <c r="B179" s="24" t="s">
        <v>110</v>
      </c>
      <c r="C179" s="24"/>
      <c r="D179" s="50"/>
    </row>
    <row r="180" spans="1:4" ht="15.75" customHeight="1" hidden="1" thickBot="1">
      <c r="A180" s="17" t="s">
        <v>111</v>
      </c>
      <c r="B180" s="18" t="s">
        <v>112</v>
      </c>
      <c r="C180" s="18"/>
      <c r="D180" s="50"/>
    </row>
    <row r="181" spans="1:4" ht="25.5" customHeight="1" hidden="1" thickBot="1">
      <c r="A181" s="9" t="s">
        <v>113</v>
      </c>
      <c r="B181" s="4" t="s">
        <v>114</v>
      </c>
      <c r="C181" s="4"/>
      <c r="D181" s="6">
        <v>0</v>
      </c>
    </row>
    <row r="182" spans="1:4" ht="15.75" customHeight="1" hidden="1" thickBot="1">
      <c r="A182" s="5"/>
      <c r="B182" s="24" t="s">
        <v>115</v>
      </c>
      <c r="C182" s="24"/>
      <c r="D182" s="50"/>
    </row>
    <row r="183" spans="1:4" ht="15.75" customHeight="1" hidden="1" thickBot="1">
      <c r="A183" s="17" t="s">
        <v>116</v>
      </c>
      <c r="B183" s="18" t="s">
        <v>117</v>
      </c>
      <c r="C183" s="18"/>
      <c r="D183" s="50"/>
    </row>
    <row r="184" spans="1:4" ht="25.5" customHeight="1" hidden="1" thickBot="1">
      <c r="A184" s="9" t="s">
        <v>118</v>
      </c>
      <c r="B184" s="4" t="s">
        <v>420</v>
      </c>
      <c r="C184" s="4"/>
      <c r="D184" s="6">
        <v>0</v>
      </c>
    </row>
    <row r="185" spans="1:4" ht="31.5" customHeight="1" hidden="1" thickBot="1">
      <c r="A185" s="9" t="s">
        <v>119</v>
      </c>
      <c r="B185" s="4" t="s">
        <v>120</v>
      </c>
      <c r="C185" s="4"/>
      <c r="D185" s="6">
        <v>0</v>
      </c>
    </row>
    <row r="186" spans="1:4" ht="25.5" customHeight="1" hidden="1" thickBot="1">
      <c r="A186" s="9" t="s">
        <v>121</v>
      </c>
      <c r="B186" s="4" t="s">
        <v>122</v>
      </c>
      <c r="C186" s="4"/>
      <c r="D186" s="6">
        <v>0</v>
      </c>
    </row>
    <row r="187" spans="1:4" ht="15.75" customHeight="1" hidden="1" thickBot="1">
      <c r="A187" s="5"/>
      <c r="B187" s="24" t="s">
        <v>123</v>
      </c>
      <c r="C187" s="24"/>
      <c r="D187" s="50"/>
    </row>
    <row r="188" spans="1:4" ht="15.75" customHeight="1" hidden="1" thickBot="1">
      <c r="A188" s="17" t="s">
        <v>124</v>
      </c>
      <c r="B188" s="18" t="s">
        <v>125</v>
      </c>
      <c r="C188" s="18"/>
      <c r="D188" s="50"/>
    </row>
    <row r="189" spans="1:4" ht="25.5" customHeight="1" hidden="1" thickBot="1">
      <c r="A189" s="9" t="s">
        <v>126</v>
      </c>
      <c r="B189" s="4" t="s">
        <v>413</v>
      </c>
      <c r="C189" s="4"/>
      <c r="D189" s="6">
        <v>0</v>
      </c>
    </row>
    <row r="190" spans="1:4" ht="25.5" customHeight="1" hidden="1" thickBot="1">
      <c r="A190" s="9" t="s">
        <v>127</v>
      </c>
      <c r="B190" s="4" t="s">
        <v>128</v>
      </c>
      <c r="C190" s="4"/>
      <c r="D190" s="6">
        <v>0</v>
      </c>
    </row>
    <row r="191" spans="1:4" ht="15.75" customHeight="1" hidden="1" thickBot="1">
      <c r="A191" s="5"/>
      <c r="B191" s="24" t="s">
        <v>129</v>
      </c>
      <c r="C191" s="24"/>
      <c r="D191" s="50"/>
    </row>
    <row r="192" spans="1:4" ht="15.75" customHeight="1" hidden="1" thickBot="1">
      <c r="A192" s="17" t="s">
        <v>130</v>
      </c>
      <c r="B192" s="18" t="s">
        <v>131</v>
      </c>
      <c r="C192" s="18"/>
      <c r="D192" s="50"/>
    </row>
    <row r="193" spans="1:4" ht="25.5" customHeight="1" hidden="1" thickBot="1">
      <c r="A193" s="9" t="s">
        <v>132</v>
      </c>
      <c r="B193" s="4" t="s">
        <v>133</v>
      </c>
      <c r="C193" s="4"/>
      <c r="D193" s="6">
        <v>0</v>
      </c>
    </row>
    <row r="194" spans="1:4" ht="15.75" customHeight="1" hidden="1" thickBot="1">
      <c r="A194" s="5"/>
      <c r="B194" s="24" t="s">
        <v>134</v>
      </c>
      <c r="C194" s="24"/>
      <c r="D194" s="50"/>
    </row>
    <row r="195" spans="1:4" ht="15.75" customHeight="1" hidden="1" thickBot="1">
      <c r="A195" s="17" t="s">
        <v>135</v>
      </c>
      <c r="B195" s="18" t="s">
        <v>136</v>
      </c>
      <c r="C195" s="18"/>
      <c r="D195" s="50"/>
    </row>
    <row r="196" spans="1:4" ht="25.5" customHeight="1" hidden="1" thickBot="1">
      <c r="A196" s="9" t="s">
        <v>137</v>
      </c>
      <c r="B196" s="4" t="s">
        <v>138</v>
      </c>
      <c r="C196" s="4"/>
      <c r="D196" s="6">
        <v>0</v>
      </c>
    </row>
    <row r="197" spans="1:4" ht="25.5" customHeight="1" hidden="1" thickBot="1">
      <c r="A197" s="9" t="s">
        <v>139</v>
      </c>
      <c r="B197" s="4" t="s">
        <v>140</v>
      </c>
      <c r="C197" s="4"/>
      <c r="D197" s="6">
        <v>0</v>
      </c>
    </row>
    <row r="198" spans="1:4" ht="25.5" customHeight="1" hidden="1" thickBot="1">
      <c r="A198" s="9" t="s">
        <v>141</v>
      </c>
      <c r="B198" s="4" t="s">
        <v>421</v>
      </c>
      <c r="C198" s="4"/>
      <c r="D198" s="6">
        <v>0</v>
      </c>
    </row>
    <row r="199" spans="1:4" ht="25.5" customHeight="1" hidden="1" thickBot="1">
      <c r="A199" s="9" t="s">
        <v>142</v>
      </c>
      <c r="B199" s="4" t="s">
        <v>143</v>
      </c>
      <c r="C199" s="4"/>
      <c r="D199" s="6">
        <v>0</v>
      </c>
    </row>
    <row r="200" spans="1:4" ht="25.5" customHeight="1" hidden="1" thickBot="1">
      <c r="A200" s="9" t="s">
        <v>144</v>
      </c>
      <c r="B200" s="4" t="s">
        <v>145</v>
      </c>
      <c r="C200" s="4"/>
      <c r="D200" s="6">
        <v>0</v>
      </c>
    </row>
    <row r="201" spans="1:4" ht="15.75" customHeight="1" hidden="1" thickBot="1">
      <c r="A201" s="5"/>
      <c r="B201" s="24" t="s">
        <v>146</v>
      </c>
      <c r="C201" s="24"/>
      <c r="D201" s="50"/>
    </row>
    <row r="202" spans="1:4" ht="15.75" customHeight="1" hidden="1" thickBot="1">
      <c r="A202" s="17" t="s">
        <v>147</v>
      </c>
      <c r="B202" s="18" t="s">
        <v>148</v>
      </c>
      <c r="C202" s="18"/>
      <c r="D202" s="50"/>
    </row>
    <row r="203" spans="1:4" ht="25.5" customHeight="1" hidden="1" thickBot="1">
      <c r="A203" s="9" t="s">
        <v>149</v>
      </c>
      <c r="B203" s="4" t="s">
        <v>414</v>
      </c>
      <c r="C203" s="4"/>
      <c r="D203" s="6">
        <v>0</v>
      </c>
    </row>
    <row r="204" spans="1:4" ht="25.5" customHeight="1" hidden="1" thickBot="1">
      <c r="A204" s="9" t="s">
        <v>150</v>
      </c>
      <c r="B204" s="4" t="s">
        <v>151</v>
      </c>
      <c r="C204" s="4"/>
      <c r="D204" s="6">
        <v>0</v>
      </c>
    </row>
    <row r="205" spans="1:4" ht="25.5" customHeight="1" hidden="1" thickBot="1">
      <c r="A205" s="9" t="s">
        <v>152</v>
      </c>
      <c r="B205" s="4" t="s">
        <v>153</v>
      </c>
      <c r="C205" s="4"/>
      <c r="D205" s="6">
        <v>0</v>
      </c>
    </row>
    <row r="206" spans="1:4" ht="25.5" customHeight="1" hidden="1" thickBot="1">
      <c r="A206" s="9" t="s">
        <v>154</v>
      </c>
      <c r="B206" s="4" t="s">
        <v>155</v>
      </c>
      <c r="C206" s="4"/>
      <c r="D206" s="6">
        <v>0</v>
      </c>
    </row>
    <row r="207" spans="1:4" ht="25.5" customHeight="1" hidden="1" thickBot="1">
      <c r="A207" s="9" t="s">
        <v>156</v>
      </c>
      <c r="B207" s="4" t="s">
        <v>415</v>
      </c>
      <c r="C207" s="4"/>
      <c r="D207" s="6">
        <v>0</v>
      </c>
    </row>
    <row r="208" spans="1:4" ht="25.5" customHeight="1" hidden="1" thickBot="1">
      <c r="A208" s="9" t="s">
        <v>157</v>
      </c>
      <c r="B208" s="4" t="s">
        <v>416</v>
      </c>
      <c r="C208" s="4"/>
      <c r="D208" s="6">
        <v>0</v>
      </c>
    </row>
    <row r="209" spans="1:4" ht="25.5" customHeight="1" hidden="1" thickBot="1">
      <c r="A209" s="9" t="s">
        <v>158</v>
      </c>
      <c r="B209" s="4" t="s">
        <v>159</v>
      </c>
      <c r="C209" s="4"/>
      <c r="D209" s="6">
        <v>0</v>
      </c>
    </row>
    <row r="210" spans="1:4" ht="25.5" customHeight="1" hidden="1" thickBot="1">
      <c r="A210" s="9" t="s">
        <v>160</v>
      </c>
      <c r="B210" s="4" t="s">
        <v>161</v>
      </c>
      <c r="C210" s="4"/>
      <c r="D210" s="6">
        <v>0</v>
      </c>
    </row>
    <row r="211" spans="1:4" ht="15.75" customHeight="1" hidden="1" thickBot="1">
      <c r="A211" s="5"/>
      <c r="B211" s="24" t="s">
        <v>162</v>
      </c>
      <c r="C211" s="24"/>
      <c r="D211" s="50"/>
    </row>
    <row r="212" spans="1:4" ht="15.75" customHeight="1" hidden="1" thickBot="1">
      <c r="A212" s="17" t="s">
        <v>163</v>
      </c>
      <c r="B212" s="18" t="s">
        <v>164</v>
      </c>
      <c r="C212" s="18"/>
      <c r="D212" s="50"/>
    </row>
    <row r="213" spans="1:4" ht="25.5" customHeight="1" hidden="1" thickBot="1">
      <c r="A213" s="9" t="s">
        <v>165</v>
      </c>
      <c r="B213" s="4" t="s">
        <v>166</v>
      </c>
      <c r="C213" s="4"/>
      <c r="D213" s="6">
        <v>0</v>
      </c>
    </row>
    <row r="214" spans="1:4" ht="25.5" customHeight="1" hidden="1" thickBot="1">
      <c r="A214" s="9" t="s">
        <v>167</v>
      </c>
      <c r="B214" s="4" t="s">
        <v>417</v>
      </c>
      <c r="C214" s="4"/>
      <c r="D214" s="6">
        <v>0</v>
      </c>
    </row>
    <row r="215" spans="1:4" ht="25.5" customHeight="1" hidden="1" thickBot="1">
      <c r="A215" s="9" t="s">
        <v>168</v>
      </c>
      <c r="B215" s="4" t="s">
        <v>169</v>
      </c>
      <c r="C215" s="4"/>
      <c r="D215" s="6">
        <v>0</v>
      </c>
    </row>
    <row r="216" spans="1:4" ht="25.5" customHeight="1" hidden="1" thickBot="1">
      <c r="A216" s="9" t="s">
        <v>170</v>
      </c>
      <c r="B216" s="4" t="s">
        <v>171</v>
      </c>
      <c r="C216" s="4"/>
      <c r="D216" s="6">
        <v>0</v>
      </c>
    </row>
    <row r="217" spans="1:4" ht="25.5" customHeight="1" hidden="1" thickBot="1">
      <c r="A217" s="9" t="s">
        <v>172</v>
      </c>
      <c r="B217" s="4" t="s">
        <v>173</v>
      </c>
      <c r="C217" s="4"/>
      <c r="D217" s="6">
        <v>0</v>
      </c>
    </row>
    <row r="218" spans="1:4" ht="25.5" customHeight="1" hidden="1" thickBot="1">
      <c r="A218" s="9" t="s">
        <v>174</v>
      </c>
      <c r="B218" s="4" t="s">
        <v>175</v>
      </c>
      <c r="C218" s="4"/>
      <c r="D218" s="6">
        <v>0</v>
      </c>
    </row>
    <row r="219" spans="1:4" ht="25.5" customHeight="1" hidden="1" thickBot="1">
      <c r="A219" s="9" t="s">
        <v>176</v>
      </c>
      <c r="B219" s="4" t="s">
        <v>177</v>
      </c>
      <c r="C219" s="4"/>
      <c r="D219" s="6">
        <v>0</v>
      </c>
    </row>
    <row r="220" spans="1:4" ht="25.5" customHeight="1" hidden="1" thickBot="1">
      <c r="A220" s="9" t="s">
        <v>178</v>
      </c>
      <c r="B220" s="4" t="s">
        <v>179</v>
      </c>
      <c r="C220" s="4"/>
      <c r="D220" s="6">
        <v>0</v>
      </c>
    </row>
    <row r="221" spans="1:4" ht="25.5" customHeight="1" hidden="1" thickBot="1">
      <c r="A221" s="9" t="s">
        <v>180</v>
      </c>
      <c r="B221" s="4" t="s">
        <v>181</v>
      </c>
      <c r="C221" s="4"/>
      <c r="D221" s="6">
        <v>0</v>
      </c>
    </row>
    <row r="222" spans="1:4" ht="25.5" customHeight="1" hidden="1" thickBot="1">
      <c r="A222" s="9" t="s">
        <v>182</v>
      </c>
      <c r="B222" s="4" t="s">
        <v>183</v>
      </c>
      <c r="C222" s="4"/>
      <c r="D222" s="6">
        <v>0</v>
      </c>
    </row>
    <row r="223" spans="1:4" ht="25.5" customHeight="1" hidden="1" thickBot="1">
      <c r="A223" s="9" t="s">
        <v>184</v>
      </c>
      <c r="B223" s="4" t="s">
        <v>422</v>
      </c>
      <c r="C223" s="4"/>
      <c r="D223" s="6">
        <v>0</v>
      </c>
    </row>
    <row r="224" spans="1:4" ht="15.75" customHeight="1" hidden="1" thickBot="1">
      <c r="A224" s="5"/>
      <c r="B224" s="24" t="s">
        <v>185</v>
      </c>
      <c r="C224" s="24"/>
      <c r="D224" s="50"/>
    </row>
    <row r="225" spans="1:4" ht="15.75" customHeight="1" hidden="1" thickBot="1">
      <c r="A225" s="17" t="s">
        <v>186</v>
      </c>
      <c r="B225" s="18" t="s">
        <v>187</v>
      </c>
      <c r="C225" s="18"/>
      <c r="D225" s="50"/>
    </row>
    <row r="226" spans="1:4" ht="25.5" customHeight="1" hidden="1" thickBot="1">
      <c r="A226" s="9" t="s">
        <v>188</v>
      </c>
      <c r="B226" s="4" t="s">
        <v>189</v>
      </c>
      <c r="C226" s="4"/>
      <c r="D226" s="6">
        <v>0</v>
      </c>
    </row>
    <row r="227" spans="1:4" ht="25.5" customHeight="1" hidden="1" thickBot="1">
      <c r="A227" s="9" t="s">
        <v>190</v>
      </c>
      <c r="B227" s="4" t="s">
        <v>191</v>
      </c>
      <c r="C227" s="4"/>
      <c r="D227" s="6">
        <v>0</v>
      </c>
    </row>
    <row r="228" spans="1:4" ht="25.5" customHeight="1" hidden="1" thickBot="1">
      <c r="A228" s="9" t="s">
        <v>192</v>
      </c>
      <c r="B228" s="4" t="s">
        <v>193</v>
      </c>
      <c r="C228" s="4"/>
      <c r="D228" s="6">
        <v>0</v>
      </c>
    </row>
    <row r="229" spans="1:4" ht="41.25" customHeight="1" hidden="1" thickBot="1">
      <c r="A229" s="9" t="s">
        <v>194</v>
      </c>
      <c r="B229" s="4" t="s">
        <v>195</v>
      </c>
      <c r="C229" s="4"/>
      <c r="D229" s="6">
        <v>0</v>
      </c>
    </row>
    <row r="230" spans="1:4" ht="41.25" customHeight="1" hidden="1" thickBot="1">
      <c r="A230" s="9" t="s">
        <v>196</v>
      </c>
      <c r="B230" s="4" t="s">
        <v>197</v>
      </c>
      <c r="C230" s="4"/>
      <c r="D230" s="6">
        <v>0</v>
      </c>
    </row>
    <row r="231" spans="1:4" ht="41.25" customHeight="1" hidden="1" thickBot="1">
      <c r="A231" s="9" t="s">
        <v>198</v>
      </c>
      <c r="B231" s="4" t="s">
        <v>199</v>
      </c>
      <c r="C231" s="4"/>
      <c r="D231" s="6">
        <v>0</v>
      </c>
    </row>
    <row r="232" spans="1:4" ht="15.75" customHeight="1" hidden="1" thickBot="1">
      <c r="A232" s="5"/>
      <c r="B232" s="24" t="s">
        <v>200</v>
      </c>
      <c r="C232" s="24"/>
      <c r="D232" s="50"/>
    </row>
    <row r="233" spans="1:4" ht="15.75" customHeight="1" hidden="1" thickBot="1">
      <c r="A233" s="17" t="s">
        <v>201</v>
      </c>
      <c r="B233" s="18" t="s">
        <v>202</v>
      </c>
      <c r="C233" s="18"/>
      <c r="D233" s="50"/>
    </row>
    <row r="234" spans="1:4" ht="25.5" customHeight="1" hidden="1" thickBot="1">
      <c r="A234" s="9" t="s">
        <v>203</v>
      </c>
      <c r="B234" s="4" t="s">
        <v>204</v>
      </c>
      <c r="C234" s="4"/>
      <c r="D234" s="6">
        <v>0</v>
      </c>
    </row>
    <row r="235" spans="1:4" ht="25.5" customHeight="1" hidden="1" thickBot="1">
      <c r="A235" s="9" t="s">
        <v>205</v>
      </c>
      <c r="B235" s="4" t="s">
        <v>206</v>
      </c>
      <c r="C235" s="4"/>
      <c r="D235" s="6">
        <v>0</v>
      </c>
    </row>
    <row r="236" spans="1:4" ht="25.5" customHeight="1" hidden="1" thickBot="1">
      <c r="A236" s="9" t="s">
        <v>207</v>
      </c>
      <c r="B236" s="4" t="s">
        <v>208</v>
      </c>
      <c r="C236" s="4"/>
      <c r="D236" s="6">
        <v>0</v>
      </c>
    </row>
    <row r="237" spans="1:4" ht="15.75" customHeight="1" hidden="1" thickBot="1">
      <c r="A237" s="5"/>
      <c r="B237" s="24" t="s">
        <v>209</v>
      </c>
      <c r="C237" s="24"/>
      <c r="D237" s="50"/>
    </row>
    <row r="238" spans="1:4" ht="15.75" customHeight="1" hidden="1" thickBot="1">
      <c r="A238" s="5"/>
      <c r="B238" s="25" t="s">
        <v>210</v>
      </c>
      <c r="C238" s="25"/>
      <c r="D238" s="45"/>
    </row>
    <row r="239" spans="1:4" ht="15.75" customHeight="1">
      <c r="A239" s="47" t="s">
        <v>81</v>
      </c>
      <c r="B239" s="48" t="s">
        <v>212</v>
      </c>
      <c r="C239" s="48"/>
      <c r="D239" s="49"/>
    </row>
    <row r="240" spans="1:4" ht="15.75" customHeight="1">
      <c r="A240" s="17" t="s">
        <v>83</v>
      </c>
      <c r="B240" s="18" t="s">
        <v>214</v>
      </c>
      <c r="C240" s="18"/>
      <c r="D240" s="50"/>
    </row>
    <row r="241" spans="1:4" ht="15" hidden="1">
      <c r="A241" s="9" t="s">
        <v>370</v>
      </c>
      <c r="B241" s="4" t="s">
        <v>215</v>
      </c>
      <c r="C241" s="5" t="s">
        <v>18</v>
      </c>
      <c r="D241" s="6">
        <v>0</v>
      </c>
    </row>
    <row r="242" spans="1:4" ht="12.75" customHeight="1" hidden="1">
      <c r="A242" s="9" t="s">
        <v>371</v>
      </c>
      <c r="B242" s="4" t="s">
        <v>216</v>
      </c>
      <c r="C242" s="5" t="s">
        <v>18</v>
      </c>
      <c r="D242" s="6">
        <v>0</v>
      </c>
    </row>
    <row r="243" spans="1:4" ht="15">
      <c r="A243" s="9" t="s">
        <v>523</v>
      </c>
      <c r="B243" s="4" t="s">
        <v>494</v>
      </c>
      <c r="C243" s="5" t="s">
        <v>7</v>
      </c>
      <c r="D243" s="7">
        <v>15</v>
      </c>
    </row>
    <row r="244" spans="1:4" ht="15">
      <c r="A244" s="9" t="s">
        <v>524</v>
      </c>
      <c r="B244" s="4" t="s">
        <v>511</v>
      </c>
      <c r="C244" s="5" t="s">
        <v>444</v>
      </c>
      <c r="D244" s="7">
        <v>3</v>
      </c>
    </row>
    <row r="245" spans="1:4" ht="15">
      <c r="A245" s="9" t="s">
        <v>525</v>
      </c>
      <c r="B245" s="4" t="s">
        <v>512</v>
      </c>
      <c r="C245" s="5" t="s">
        <v>444</v>
      </c>
      <c r="D245" s="7">
        <v>4</v>
      </c>
    </row>
    <row r="246" spans="1:4" ht="15" hidden="1">
      <c r="A246" s="9" t="s">
        <v>372</v>
      </c>
      <c r="B246" s="4" t="s">
        <v>217</v>
      </c>
      <c r="C246" s="5" t="s">
        <v>9</v>
      </c>
      <c r="D246" s="6">
        <v>0</v>
      </c>
    </row>
    <row r="247" spans="1:4" ht="15" hidden="1">
      <c r="A247" s="9" t="s">
        <v>373</v>
      </c>
      <c r="B247" s="4" t="s">
        <v>423</v>
      </c>
      <c r="C247" s="5" t="s">
        <v>9</v>
      </c>
      <c r="D247" s="6">
        <v>0</v>
      </c>
    </row>
    <row r="248" spans="1:4" ht="15">
      <c r="A248" s="9" t="s">
        <v>526</v>
      </c>
      <c r="B248" s="4" t="s">
        <v>513</v>
      </c>
      <c r="C248" s="5" t="s">
        <v>18</v>
      </c>
      <c r="D248" s="6">
        <v>9.6</v>
      </c>
    </row>
    <row r="249" spans="1:4" ht="15.75" customHeight="1">
      <c r="A249" s="5"/>
      <c r="B249" s="16" t="s">
        <v>83</v>
      </c>
      <c r="C249" s="16"/>
      <c r="D249" s="46"/>
    </row>
    <row r="250" spans="1:4" ht="15.75" customHeight="1">
      <c r="A250" s="17" t="s">
        <v>94</v>
      </c>
      <c r="B250" s="18" t="s">
        <v>219</v>
      </c>
      <c r="C250" s="18"/>
      <c r="D250" s="50"/>
    </row>
    <row r="251" spans="1:4" ht="15">
      <c r="A251" s="9" t="s">
        <v>527</v>
      </c>
      <c r="B251" s="4" t="s">
        <v>514</v>
      </c>
      <c r="C251" s="5" t="s">
        <v>18</v>
      </c>
      <c r="D251" s="7">
        <v>15</v>
      </c>
    </row>
    <row r="252" spans="1:4" ht="15" hidden="1">
      <c r="A252" s="9" t="s">
        <v>375</v>
      </c>
      <c r="B252" s="4" t="s">
        <v>220</v>
      </c>
      <c r="C252" s="5" t="s">
        <v>18</v>
      </c>
      <c r="D252" s="7">
        <v>0</v>
      </c>
    </row>
    <row r="253" spans="1:4" ht="15">
      <c r="A253" s="9" t="s">
        <v>528</v>
      </c>
      <c r="B253" s="4" t="s">
        <v>515</v>
      </c>
      <c r="C253" s="5" t="s">
        <v>444</v>
      </c>
      <c r="D253" s="7">
        <v>4</v>
      </c>
    </row>
    <row r="254" spans="1:4" ht="15" hidden="1">
      <c r="A254" s="9" t="s">
        <v>376</v>
      </c>
      <c r="B254" s="4" t="s">
        <v>221</v>
      </c>
      <c r="C254" s="5" t="s">
        <v>9</v>
      </c>
      <c r="D254" s="6">
        <v>0</v>
      </c>
    </row>
    <row r="255" spans="1:4" ht="15.75" customHeight="1">
      <c r="A255" s="5"/>
      <c r="B255" s="16" t="s">
        <v>94</v>
      </c>
      <c r="C255" s="16"/>
      <c r="D255" s="46"/>
    </row>
    <row r="256" spans="1:4" ht="15.75" customHeight="1">
      <c r="A256" s="17" t="s">
        <v>111</v>
      </c>
      <c r="B256" s="18" t="s">
        <v>222</v>
      </c>
      <c r="C256" s="18"/>
      <c r="D256" s="50"/>
    </row>
    <row r="257" spans="1:4" ht="15" hidden="1">
      <c r="A257" s="9" t="s">
        <v>377</v>
      </c>
      <c r="B257" s="4" t="s">
        <v>223</v>
      </c>
      <c r="C257" s="5" t="s">
        <v>18</v>
      </c>
      <c r="D257" s="6">
        <v>0</v>
      </c>
    </row>
    <row r="258" spans="1:4" ht="15">
      <c r="A258" s="9" t="s">
        <v>529</v>
      </c>
      <c r="B258" s="4" t="s">
        <v>516</v>
      </c>
      <c r="C258" s="5" t="s">
        <v>18</v>
      </c>
      <c r="D258" s="7">
        <v>20</v>
      </c>
    </row>
    <row r="259" spans="1:4" ht="15">
      <c r="A259" s="9" t="s">
        <v>530</v>
      </c>
      <c r="B259" s="4" t="s">
        <v>517</v>
      </c>
      <c r="C259" s="5" t="s">
        <v>18</v>
      </c>
      <c r="D259" s="7">
        <v>15</v>
      </c>
    </row>
    <row r="260" spans="1:4" ht="15" hidden="1">
      <c r="A260" s="9" t="s">
        <v>378</v>
      </c>
      <c r="B260" s="4" t="s">
        <v>424</v>
      </c>
      <c r="C260" s="5" t="s">
        <v>9</v>
      </c>
      <c r="D260" s="7">
        <v>0</v>
      </c>
    </row>
    <row r="261" spans="1:4" ht="15" hidden="1">
      <c r="A261" s="9" t="s">
        <v>379</v>
      </c>
      <c r="B261" s="4" t="s">
        <v>425</v>
      </c>
      <c r="C261" s="5" t="s">
        <v>9</v>
      </c>
      <c r="D261" s="7">
        <v>0</v>
      </c>
    </row>
    <row r="262" spans="1:4" ht="15" hidden="1">
      <c r="A262" s="9" t="s">
        <v>380</v>
      </c>
      <c r="B262" s="4" t="s">
        <v>426</v>
      </c>
      <c r="C262" s="5" t="s">
        <v>9</v>
      </c>
      <c r="D262" s="7">
        <v>0</v>
      </c>
    </row>
    <row r="263" spans="1:4" ht="15">
      <c r="A263" s="9" t="s">
        <v>531</v>
      </c>
      <c r="B263" s="4" t="s">
        <v>518</v>
      </c>
      <c r="C263" s="5" t="s">
        <v>444</v>
      </c>
      <c r="D263" s="7">
        <v>1</v>
      </c>
    </row>
    <row r="264" spans="1:4" ht="15.75" customHeight="1">
      <c r="A264" s="5"/>
      <c r="B264" s="16" t="s">
        <v>111</v>
      </c>
      <c r="C264" s="16"/>
      <c r="D264" s="46"/>
    </row>
    <row r="265" spans="1:4" ht="15.75" customHeight="1">
      <c r="A265" s="5"/>
      <c r="B265" s="23" t="s">
        <v>81</v>
      </c>
      <c r="C265" s="23"/>
      <c r="D265" s="51"/>
    </row>
    <row r="266" spans="1:4" ht="15.75" customHeight="1">
      <c r="A266" s="47" t="s">
        <v>211</v>
      </c>
      <c r="B266" s="48" t="s">
        <v>224</v>
      </c>
      <c r="C266" s="48"/>
      <c r="D266" s="49"/>
    </row>
    <row r="267" spans="1:4" ht="15">
      <c r="A267" s="17" t="s">
        <v>213</v>
      </c>
      <c r="B267" s="18" t="s">
        <v>225</v>
      </c>
      <c r="C267" s="18"/>
      <c r="D267" s="50"/>
    </row>
    <row r="268" spans="1:4" ht="15" hidden="1">
      <c r="A268" s="9" t="s">
        <v>226</v>
      </c>
      <c r="B268" s="4" t="s">
        <v>227</v>
      </c>
      <c r="C268" s="4"/>
      <c r="D268" s="6">
        <v>12</v>
      </c>
    </row>
    <row r="269" spans="1:4" ht="15" hidden="1">
      <c r="A269" s="9" t="s">
        <v>228</v>
      </c>
      <c r="B269" s="4" t="s">
        <v>229</v>
      </c>
      <c r="C269" s="4"/>
      <c r="D269" s="6">
        <v>65</v>
      </c>
    </row>
    <row r="270" spans="1:4" ht="15">
      <c r="A270" s="9" t="s">
        <v>370</v>
      </c>
      <c r="B270" s="19" t="s">
        <v>407</v>
      </c>
      <c r="C270" s="19"/>
      <c r="D270" s="20"/>
    </row>
    <row r="271" spans="1:4" ht="15" hidden="1">
      <c r="A271" s="9"/>
      <c r="B271" s="27" t="s">
        <v>230</v>
      </c>
      <c r="C271" s="27"/>
      <c r="D271" s="12">
        <v>0</v>
      </c>
    </row>
    <row r="272" spans="1:4" ht="15" hidden="1">
      <c r="A272" s="9"/>
      <c r="B272" s="27" t="s">
        <v>231</v>
      </c>
      <c r="C272" s="27"/>
      <c r="D272" s="12">
        <v>36</v>
      </c>
    </row>
    <row r="273" spans="1:4" ht="15" hidden="1">
      <c r="A273" s="9"/>
      <c r="B273" s="27" t="s">
        <v>232</v>
      </c>
      <c r="C273" s="27"/>
      <c r="D273" s="12">
        <v>2</v>
      </c>
    </row>
    <row r="274" spans="1:4" ht="15" hidden="1">
      <c r="A274" s="9"/>
      <c r="B274" s="27" t="s">
        <v>233</v>
      </c>
      <c r="C274" s="27"/>
      <c r="D274" s="12">
        <v>6</v>
      </c>
    </row>
    <row r="275" spans="1:4" ht="15" hidden="1">
      <c r="A275" s="9"/>
      <c r="B275" s="27" t="s">
        <v>427</v>
      </c>
      <c r="C275" s="27"/>
      <c r="D275" s="12">
        <v>0</v>
      </c>
    </row>
    <row r="276" spans="1:4" ht="15" hidden="1">
      <c r="A276" s="9"/>
      <c r="B276" s="27" t="s">
        <v>234</v>
      </c>
      <c r="C276" s="27"/>
      <c r="D276" s="12">
        <v>1</v>
      </c>
    </row>
    <row r="277" spans="1:4" ht="15" hidden="1">
      <c r="A277" s="9"/>
      <c r="B277" s="27" t="s">
        <v>235</v>
      </c>
      <c r="C277" s="27"/>
      <c r="D277" s="12">
        <v>0</v>
      </c>
    </row>
    <row r="278" spans="1:4" ht="15" hidden="1">
      <c r="A278" s="9" t="s">
        <v>236</v>
      </c>
      <c r="B278" s="4" t="s">
        <v>237</v>
      </c>
      <c r="C278" s="4"/>
      <c r="D278" s="6">
        <v>10</v>
      </c>
    </row>
    <row r="279" spans="1:4" ht="15" hidden="1">
      <c r="A279" s="9" t="s">
        <v>238</v>
      </c>
      <c r="B279" s="4" t="s">
        <v>239</v>
      </c>
      <c r="C279" s="4"/>
      <c r="D279" s="6">
        <v>12</v>
      </c>
    </row>
    <row r="280" spans="1:4" ht="15" hidden="1">
      <c r="A280" s="9" t="s">
        <v>240</v>
      </c>
      <c r="B280" s="4" t="s">
        <v>241</v>
      </c>
      <c r="C280" s="4"/>
      <c r="D280" s="6">
        <v>2</v>
      </c>
    </row>
    <row r="281" spans="1:4" ht="15" hidden="1">
      <c r="A281" s="9" t="s">
        <v>242</v>
      </c>
      <c r="B281" s="4" t="s">
        <v>243</v>
      </c>
      <c r="C281" s="4"/>
      <c r="D281" s="6">
        <v>2</v>
      </c>
    </row>
    <row r="282" spans="1:4" ht="15.75" customHeight="1">
      <c r="A282" s="5"/>
      <c r="B282" s="16" t="s">
        <v>213</v>
      </c>
      <c r="C282" s="16"/>
      <c r="D282" s="46"/>
    </row>
    <row r="283" spans="1:4" ht="15" hidden="1">
      <c r="A283" s="17" t="s">
        <v>244</v>
      </c>
      <c r="B283" s="18" t="s">
        <v>245</v>
      </c>
      <c r="C283" s="18"/>
      <c r="D283" s="50"/>
    </row>
    <row r="284" spans="1:4" ht="15" hidden="1">
      <c r="A284" s="9" t="s">
        <v>246</v>
      </c>
      <c r="B284" s="4" t="s">
        <v>247</v>
      </c>
      <c r="C284" s="4"/>
      <c r="D284" s="6">
        <v>1</v>
      </c>
    </row>
    <row r="285" spans="1:4" ht="15" hidden="1">
      <c r="A285" s="9" t="s">
        <v>248</v>
      </c>
      <c r="B285" s="4" t="s">
        <v>249</v>
      </c>
      <c r="C285" s="4"/>
      <c r="D285" s="6">
        <v>1</v>
      </c>
    </row>
    <row r="286" spans="1:4" ht="15" hidden="1">
      <c r="A286" s="9" t="s">
        <v>250</v>
      </c>
      <c r="B286" s="4" t="s">
        <v>251</v>
      </c>
      <c r="C286" s="4"/>
      <c r="D286" s="6">
        <v>80</v>
      </c>
    </row>
    <row r="287" spans="1:4" ht="15" hidden="1">
      <c r="A287" s="9" t="s">
        <v>252</v>
      </c>
      <c r="B287" s="4" t="s">
        <v>253</v>
      </c>
      <c r="C287" s="4"/>
      <c r="D287" s="6">
        <v>2</v>
      </c>
    </row>
    <row r="288" spans="1:4" ht="15" hidden="1">
      <c r="A288" s="9" t="s">
        <v>254</v>
      </c>
      <c r="B288" s="4" t="s">
        <v>255</v>
      </c>
      <c r="C288" s="4"/>
      <c r="D288" s="6">
        <v>1</v>
      </c>
    </row>
    <row r="289" spans="1:4" ht="15" hidden="1">
      <c r="A289" s="9" t="s">
        <v>256</v>
      </c>
      <c r="B289" s="4" t="s">
        <v>257</v>
      </c>
      <c r="C289" s="4"/>
      <c r="D289" s="6">
        <v>30</v>
      </c>
    </row>
    <row r="290" spans="1:4" ht="15" hidden="1">
      <c r="A290" s="9" t="s">
        <v>258</v>
      </c>
      <c r="B290" s="4" t="s">
        <v>259</v>
      </c>
      <c r="C290" s="4"/>
      <c r="D290" s="6">
        <v>130</v>
      </c>
    </row>
    <row r="291" spans="1:4" ht="15" hidden="1">
      <c r="A291" s="9" t="s">
        <v>260</v>
      </c>
      <c r="B291" s="4" t="s">
        <v>261</v>
      </c>
      <c r="C291" s="4"/>
      <c r="D291" s="6">
        <v>1</v>
      </c>
    </row>
    <row r="292" spans="1:4" ht="15" hidden="1">
      <c r="A292" s="9" t="s">
        <v>262</v>
      </c>
      <c r="B292" s="4" t="s">
        <v>263</v>
      </c>
      <c r="C292" s="4"/>
      <c r="D292" s="6">
        <v>1</v>
      </c>
    </row>
    <row r="293" spans="1:4" ht="15" hidden="1">
      <c r="A293" s="9"/>
      <c r="B293" s="27" t="s">
        <v>264</v>
      </c>
      <c r="C293" s="27"/>
      <c r="D293" s="12">
        <v>0</v>
      </c>
    </row>
    <row r="294" spans="1:4" ht="15" hidden="1">
      <c r="A294" s="9"/>
      <c r="B294" s="27" t="s">
        <v>265</v>
      </c>
      <c r="C294" s="27"/>
      <c r="D294" s="12">
        <v>60</v>
      </c>
    </row>
    <row r="295" spans="1:4" ht="15" hidden="1">
      <c r="A295" s="9"/>
      <c r="B295" s="27" t="s">
        <v>266</v>
      </c>
      <c r="C295" s="27"/>
      <c r="D295" s="12">
        <v>6</v>
      </c>
    </row>
    <row r="296" spans="1:4" ht="15" hidden="1">
      <c r="A296" s="9"/>
      <c r="B296" s="27" t="s">
        <v>267</v>
      </c>
      <c r="C296" s="27"/>
      <c r="D296" s="12">
        <v>6</v>
      </c>
    </row>
    <row r="297" spans="1:4" ht="15" hidden="1">
      <c r="A297" s="9"/>
      <c r="B297" s="27" t="s">
        <v>268</v>
      </c>
      <c r="C297" s="27"/>
      <c r="D297" s="12">
        <v>0</v>
      </c>
    </row>
    <row r="298" spans="1:4" ht="15" hidden="1">
      <c r="A298" s="9" t="s">
        <v>269</v>
      </c>
      <c r="B298" s="4" t="s">
        <v>270</v>
      </c>
      <c r="C298" s="4"/>
      <c r="D298" s="6">
        <v>125</v>
      </c>
    </row>
    <row r="299" spans="1:4" ht="15.75" customHeight="1" hidden="1">
      <c r="A299" s="5"/>
      <c r="B299" s="16" t="s">
        <v>271</v>
      </c>
      <c r="C299" s="16"/>
      <c r="D299" s="46"/>
    </row>
    <row r="300" spans="1:4" ht="15">
      <c r="A300" s="17" t="s">
        <v>218</v>
      </c>
      <c r="B300" s="18" t="s">
        <v>272</v>
      </c>
      <c r="C300" s="18"/>
      <c r="D300" s="50"/>
    </row>
    <row r="301" spans="1:4" ht="15" hidden="1">
      <c r="A301" s="9" t="s">
        <v>273</v>
      </c>
      <c r="B301" s="4" t="s">
        <v>535</v>
      </c>
      <c r="C301" s="4"/>
      <c r="D301" s="6">
        <v>1</v>
      </c>
    </row>
    <row r="302" spans="1:4" ht="15">
      <c r="A302" s="9" t="s">
        <v>374</v>
      </c>
      <c r="B302" s="19" t="s">
        <v>520</v>
      </c>
      <c r="C302" s="19"/>
      <c r="D302" s="20"/>
    </row>
    <row r="303" spans="1:4" ht="15" hidden="1">
      <c r="A303" s="9" t="s">
        <v>274</v>
      </c>
      <c r="B303" s="19" t="s">
        <v>275</v>
      </c>
      <c r="C303" s="19"/>
      <c r="D303" s="20">
        <v>10</v>
      </c>
    </row>
    <row r="304" spans="1:4" ht="15" hidden="1">
      <c r="A304" s="9" t="s">
        <v>375</v>
      </c>
      <c r="B304" s="19" t="s">
        <v>521</v>
      </c>
      <c r="C304" s="19"/>
      <c r="D304" s="20"/>
    </row>
    <row r="305" spans="1:4" ht="15">
      <c r="A305" s="5"/>
      <c r="B305" s="16" t="s">
        <v>218</v>
      </c>
      <c r="C305" s="16"/>
      <c r="D305" s="46"/>
    </row>
    <row r="306" spans="1:4" ht="15.75" customHeight="1">
      <c r="A306" s="5"/>
      <c r="B306" s="23" t="s">
        <v>211</v>
      </c>
      <c r="C306" s="23"/>
      <c r="D306" s="51"/>
    </row>
    <row r="307" spans="1:4" ht="15.75" customHeight="1" hidden="1" thickBot="1">
      <c r="A307" s="14" t="s">
        <v>276</v>
      </c>
      <c r="B307" s="15" t="s">
        <v>277</v>
      </c>
      <c r="C307" s="15"/>
      <c r="D307" s="30"/>
    </row>
    <row r="308" spans="1:4" ht="25.5" customHeight="1" hidden="1" thickBot="1">
      <c r="A308" s="9" t="s">
        <v>278</v>
      </c>
      <c r="B308" s="4" t="s">
        <v>279</v>
      </c>
      <c r="C308" s="4"/>
      <c r="D308" s="6">
        <v>0</v>
      </c>
    </row>
    <row r="309" spans="1:4" ht="25.5" customHeight="1" hidden="1" thickBot="1">
      <c r="A309" s="9" t="s">
        <v>280</v>
      </c>
      <c r="B309" s="4" t="s">
        <v>281</v>
      </c>
      <c r="C309" s="4"/>
      <c r="D309" s="6">
        <v>0</v>
      </c>
    </row>
    <row r="310" spans="1:4" ht="25.5" customHeight="1" hidden="1" thickBot="1">
      <c r="A310" s="9" t="s">
        <v>282</v>
      </c>
      <c r="B310" s="4" t="s">
        <v>283</v>
      </c>
      <c r="C310" s="4"/>
      <c r="D310" s="6">
        <v>0</v>
      </c>
    </row>
    <row r="311" spans="1:4" ht="15.75" customHeight="1" hidden="1" thickBot="1">
      <c r="A311" s="31"/>
      <c r="B311" s="25" t="s">
        <v>284</v>
      </c>
      <c r="C311" s="25"/>
      <c r="D311" s="30"/>
    </row>
    <row r="312" spans="1:4" ht="15.75" customHeight="1">
      <c r="A312" s="47" t="s">
        <v>547</v>
      </c>
      <c r="B312" s="48" t="s">
        <v>548</v>
      </c>
      <c r="C312" s="48"/>
      <c r="D312" s="49"/>
    </row>
    <row r="313" spans="1:4" ht="15.75" customHeight="1">
      <c r="A313" s="17" t="s">
        <v>549</v>
      </c>
      <c r="B313" s="18" t="s">
        <v>548</v>
      </c>
      <c r="C313" s="18"/>
      <c r="D313" s="50"/>
    </row>
    <row r="314" spans="1:4" ht="15.75" customHeight="1">
      <c r="A314" s="9" t="s">
        <v>551</v>
      </c>
      <c r="B314" s="19" t="s">
        <v>550</v>
      </c>
      <c r="C314" s="5" t="s">
        <v>444</v>
      </c>
      <c r="D314" s="7">
        <v>3</v>
      </c>
    </row>
    <row r="315" spans="1:4" ht="15.75" customHeight="1">
      <c r="A315" s="52" t="s">
        <v>552</v>
      </c>
      <c r="B315" s="19" t="s">
        <v>555</v>
      </c>
      <c r="C315" s="5" t="s">
        <v>7</v>
      </c>
      <c r="D315" s="7">
        <v>60</v>
      </c>
    </row>
    <row r="316" spans="1:4" ht="15.75" customHeight="1">
      <c r="A316" s="52" t="s">
        <v>554</v>
      </c>
      <c r="B316" s="19" t="s">
        <v>553</v>
      </c>
      <c r="C316" s="5" t="s">
        <v>444</v>
      </c>
      <c r="D316" s="7">
        <v>2</v>
      </c>
    </row>
    <row r="317" spans="1:4" ht="15.75" customHeight="1">
      <c r="A317" s="52"/>
      <c r="B317" s="23" t="s">
        <v>547</v>
      </c>
      <c r="C317" s="23"/>
      <c r="D317" s="51"/>
    </row>
    <row r="318" spans="1:5" ht="15.75" customHeight="1">
      <c r="A318" s="35"/>
      <c r="B318" s="36"/>
      <c r="C318" s="36"/>
      <c r="D318" s="10" t="s">
        <v>404</v>
      </c>
      <c r="E318" s="37"/>
    </row>
    <row r="320" spans="2:4" ht="15">
      <c r="B320" s="55" t="s">
        <v>286</v>
      </c>
      <c r="C320" s="56"/>
      <c r="D320" s="57"/>
    </row>
    <row r="321" spans="2:4" ht="15">
      <c r="B321" s="53" t="s">
        <v>536</v>
      </c>
      <c r="C321" s="53"/>
      <c r="D321" s="53"/>
    </row>
    <row r="322" spans="2:4" ht="15">
      <c r="B322" s="53" t="s">
        <v>287</v>
      </c>
      <c r="C322" s="53"/>
      <c r="D322" s="53"/>
    </row>
    <row r="323" spans="2:4" ht="15">
      <c r="B323" s="53" t="s">
        <v>288</v>
      </c>
      <c r="C323" s="53"/>
      <c r="D323" s="53"/>
    </row>
    <row r="324" spans="2:4" ht="15">
      <c r="B324" s="53" t="s">
        <v>289</v>
      </c>
      <c r="C324" s="53"/>
      <c r="D324" s="53"/>
    </row>
    <row r="325" spans="2:5" ht="15">
      <c r="B325" s="2"/>
      <c r="C325" s="2"/>
      <c r="D325" s="2"/>
      <c r="E325" s="39"/>
    </row>
  </sheetData>
  <sheetProtection/>
  <mergeCells count="7">
    <mergeCell ref="B323:D323"/>
    <mergeCell ref="B324:D324"/>
    <mergeCell ref="A2:D2"/>
    <mergeCell ref="A1:D1"/>
    <mergeCell ref="B320:D320"/>
    <mergeCell ref="B321:D321"/>
    <mergeCell ref="B322:D322"/>
  </mergeCells>
  <printOptions/>
  <pageMargins left="0.620079" right="0.472441" top="0.472441" bottom="0.47244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hpHome</dc:creator>
  <cp:keywords/>
  <dc:description/>
  <cp:lastModifiedBy>Andres Fraile Gonzalez</cp:lastModifiedBy>
  <cp:lastPrinted>2017-09-13T19:25:00Z</cp:lastPrinted>
  <dcterms:created xsi:type="dcterms:W3CDTF">2017-09-08T20:09:43Z</dcterms:created>
  <dcterms:modified xsi:type="dcterms:W3CDTF">2017-09-27T23:50:54Z</dcterms:modified>
  <cp:category/>
  <cp:version/>
  <cp:contentType/>
  <cp:contentStatus/>
</cp:coreProperties>
</file>