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nzalezv\Desktop\DIS013-2015 cable guarda\"/>
    </mc:Choice>
  </mc:AlternateContent>
  <bookViews>
    <workbookView xWindow="0" yWindow="0" windowWidth="19200" windowHeight="11595"/>
  </bookViews>
  <sheets>
    <sheet name="PRESUPUESTO NA-CU (3)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K45" i="1"/>
  <c r="I43" i="1"/>
  <c r="J43" i="1" s="1"/>
  <c r="I41" i="1"/>
  <c r="J41" i="1" s="1"/>
  <c r="J39" i="1"/>
  <c r="I39" i="1"/>
  <c r="I38" i="1"/>
  <c r="J38" i="1" s="1"/>
  <c r="D38" i="1"/>
  <c r="I36" i="1"/>
  <c r="J36" i="1" s="1"/>
  <c r="I35" i="1"/>
  <c r="J35" i="1" s="1"/>
  <c r="I34" i="1"/>
  <c r="J34" i="1" s="1"/>
  <c r="D34" i="1"/>
  <c r="I32" i="1"/>
  <c r="J32" i="1" s="1"/>
  <c r="D32" i="1"/>
  <c r="I30" i="1"/>
  <c r="J30" i="1" s="1"/>
  <c r="I28" i="1"/>
  <c r="J28" i="1" s="1"/>
  <c r="I26" i="1"/>
  <c r="J26" i="1" s="1"/>
  <c r="D26" i="1"/>
  <c r="I24" i="1"/>
  <c r="J24" i="1" s="1"/>
  <c r="D24" i="1"/>
  <c r="I22" i="1"/>
  <c r="J22" i="1" s="1"/>
  <c r="I20" i="1"/>
  <c r="J20" i="1" s="1"/>
  <c r="D20" i="1"/>
  <c r="B19" i="1"/>
  <c r="I18" i="1"/>
  <c r="J18" i="1" s="1"/>
  <c r="D18" i="1"/>
  <c r="I16" i="1"/>
  <c r="J16" i="1" s="1"/>
  <c r="D16" i="1"/>
  <c r="I14" i="1"/>
  <c r="J14" i="1" s="1"/>
  <c r="D14" i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6" i="1" s="1"/>
  <c r="A37" i="1" s="1"/>
  <c r="A39" i="1" s="1"/>
  <c r="A40" i="1" s="1"/>
  <c r="A42" i="1" s="1"/>
  <c r="I12" i="1"/>
  <c r="J12" i="1" s="1"/>
  <c r="D12" i="1"/>
  <c r="J44" i="1" l="1"/>
  <c r="J47" i="1" s="1"/>
  <c r="J51" i="1" l="1"/>
  <c r="J52" i="1" s="1"/>
  <c r="J49" i="1"/>
  <c r="J50" i="1"/>
  <c r="J53" i="1" l="1"/>
  <c r="J54" i="1" s="1"/>
  <c r="K54" i="1" s="1"/>
</calcChain>
</file>

<file path=xl/sharedStrings.xml><?xml version="1.0" encoding="utf-8"?>
<sst xmlns="http://schemas.openxmlformats.org/spreadsheetml/2006/main" count="95" uniqueCount="52">
  <si>
    <t xml:space="preserve"> </t>
  </si>
  <si>
    <t>AREA TECNICA</t>
  </si>
  <si>
    <t xml:space="preserve"> +</t>
  </si>
  <si>
    <t>Subgerencia de Expansión</t>
  </si>
  <si>
    <t>Proyecto: CAMBIO DE CABLE GUARDA LINEA NA -CU 33kV.</t>
  </si>
  <si>
    <r>
      <t>Municipio:</t>
    </r>
    <r>
      <rPr>
        <b/>
        <u/>
        <sz val="12"/>
        <rFont val="Arial"/>
        <family val="2"/>
      </rPr>
      <t>PEREIRA</t>
    </r>
  </si>
  <si>
    <t>OBRA ELECTRICA DE MEDIA TENSIÓN</t>
  </si>
  <si>
    <t>ITEM</t>
  </si>
  <si>
    <t>ACTIVIDAD</t>
  </si>
  <si>
    <t>UN</t>
  </si>
  <si>
    <t>CANT.</t>
  </si>
  <si>
    <t>VALOR</t>
  </si>
  <si>
    <t>TOTAL</t>
  </si>
  <si>
    <t>Material</t>
  </si>
  <si>
    <t>Mano de Obra</t>
  </si>
  <si>
    <t>Transporte</t>
  </si>
  <si>
    <t>H &amp; E</t>
  </si>
  <si>
    <t>UNITARIO</t>
  </si>
  <si>
    <t xml:space="preserve">Suministro, Transporte e instalacion de </t>
  </si>
  <si>
    <t>Apoyo: Suspención sencilla cable de guarda nivel III (SSG3)</t>
  </si>
  <si>
    <t>U</t>
  </si>
  <si>
    <t>Apoyo: Suspención sencilla cable de guarda nivel III (SSG3*)</t>
  </si>
  <si>
    <t>Apoyo: Terminal sencilla cable de guarda nivel III (TSG3*)</t>
  </si>
  <si>
    <t>Apoyo: Terminal doble cable de guarda nivel III (TDG3*)</t>
  </si>
  <si>
    <t>Apoyo: Terminal doble en H cable de guarda nivel III (TDHG3*)</t>
  </si>
  <si>
    <t>U.</t>
  </si>
  <si>
    <t>Apoyo: Suspensión sencilla triangular  nivel III (SST3)</t>
  </si>
  <si>
    <t>Apoyo: Terminal doble triangular  nivel III (TDT3)</t>
  </si>
  <si>
    <t>Apoyo: Terminal doble triangular  nivel III (TDT3*)</t>
  </si>
  <si>
    <t>Apoyo: Templete directo a tierra (T3)</t>
  </si>
  <si>
    <t>Cable ACSR # 336,4 MCM AWG</t>
  </si>
  <si>
    <t>M.</t>
  </si>
  <si>
    <t>Cable acero A.R. 6.5mm 1/4"</t>
  </si>
  <si>
    <t>Apoyo: Tierra para Cable de Guarda (TCG)</t>
  </si>
  <si>
    <t>Desmontaje cable 1/4"</t>
  </si>
  <si>
    <t xml:space="preserve">Desmontaje de poste 12-14 mtrs. </t>
  </si>
  <si>
    <t>Amortiguador de línea para cable 3/8" acero</t>
  </si>
  <si>
    <t>Cuadrilla de línea viva</t>
  </si>
  <si>
    <t>H.</t>
  </si>
  <si>
    <t>Apoyo: Templete directo bayoneta-cruceta</t>
  </si>
  <si>
    <t>Aislador tipo pin 34,5 kV (Incluye Espigo 3/4")</t>
  </si>
  <si>
    <t xml:space="preserve">SUBTOTAL </t>
  </si>
  <si>
    <t>COSTOS DIRECTOS</t>
  </si>
  <si>
    <t>COSTOS INDIRECTOS</t>
  </si>
  <si>
    <t>TOTAL COSTOS INDIRECTOS</t>
  </si>
  <si>
    <t xml:space="preserve">COSTO TOTAL DEL PROYECTO </t>
  </si>
  <si>
    <t>-</t>
  </si>
  <si>
    <t>Fecha: Agosto de 2015</t>
  </si>
  <si>
    <t>ADMINISTRACION</t>
  </si>
  <si>
    <t>IMPREVISTOS</t>
  </si>
  <si>
    <t>UTILIDAD</t>
  </si>
  <si>
    <t>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</si>
</sst>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.00;[Red]&quot;$&quot;\ \-#,##0.00"/>
    <numFmt numFmtId="165" formatCode="General_)"/>
    <numFmt numFmtId="166" formatCode="#,##0.0\ _€;[Red]\-#,##0.0\ _€"/>
    <numFmt numFmtId="167" formatCode="#,##0.0;[Red]\-#,##0.0"/>
    <numFmt numFmtId="168" formatCode="#,##0_ ;[Red]\-#,##0\ "/>
  </numFmts>
  <fonts count="14" x14ac:knownFonts="1">
    <font>
      <sz val="10"/>
      <name val="Arial"/>
    </font>
    <font>
      <sz val="12"/>
      <name val="Helv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8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</font>
    <font>
      <b/>
      <sz val="12"/>
      <name val="Helv"/>
    </font>
    <font>
      <sz val="12"/>
      <color indexed="9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164" fontId="1" fillId="0" borderId="0"/>
    <xf numFmtId="40" fontId="6" fillId="0" borderId="0" applyFont="0" applyFill="0" applyBorder="0" applyAlignment="0" applyProtection="0"/>
  </cellStyleXfs>
  <cellXfs count="76">
    <xf numFmtId="0" fontId="0" fillId="0" borderId="0" xfId="0"/>
    <xf numFmtId="165" fontId="3" fillId="0" borderId="0" xfId="2" applyNumberFormat="1" applyFont="1" applyFill="1"/>
    <xf numFmtId="165" fontId="4" fillId="0" borderId="0" xfId="2" applyNumberFormat="1" applyFont="1"/>
    <xf numFmtId="165" fontId="1" fillId="0" borderId="0" xfId="2" applyNumberFormat="1"/>
    <xf numFmtId="40" fontId="4" fillId="0" borderId="0" xfId="3" applyFont="1" applyAlignment="1">
      <alignment horizontal="right"/>
    </xf>
    <xf numFmtId="40" fontId="4" fillId="0" borderId="0" xfId="3" applyFont="1"/>
    <xf numFmtId="165" fontId="7" fillId="0" borderId="2" xfId="2" applyNumberFormat="1" applyFont="1" applyBorder="1"/>
    <xf numFmtId="3" fontId="7" fillId="0" borderId="0" xfId="3" applyNumberFormat="1" applyFont="1" applyBorder="1"/>
    <xf numFmtId="38" fontId="10" fillId="0" borderId="6" xfId="2" applyNumberFormat="1" applyFont="1" applyBorder="1" applyAlignment="1">
      <alignment horizontal="center"/>
    </xf>
    <xf numFmtId="165" fontId="10" fillId="0" borderId="6" xfId="2" applyNumberFormat="1" applyFont="1" applyBorder="1" applyAlignment="1">
      <alignment horizontal="center"/>
    </xf>
    <xf numFmtId="38" fontId="10" fillId="0" borderId="7" xfId="2" applyNumberFormat="1" applyFont="1" applyBorder="1" applyAlignment="1">
      <alignment horizontal="center"/>
    </xf>
    <xf numFmtId="165" fontId="10" fillId="0" borderId="7" xfId="2" applyNumberFormat="1" applyFont="1" applyBorder="1" applyAlignment="1">
      <alignment horizontal="center"/>
    </xf>
    <xf numFmtId="40" fontId="10" fillId="0" borderId="8" xfId="3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165" fontId="7" fillId="2" borderId="2" xfId="2" applyNumberFormat="1" applyFont="1" applyFill="1" applyBorder="1"/>
    <xf numFmtId="165" fontId="7" fillId="0" borderId="2" xfId="2" applyNumberFormat="1" applyFont="1" applyBorder="1" applyAlignment="1">
      <alignment horizontal="center"/>
    </xf>
    <xf numFmtId="3" fontId="7" fillId="0" borderId="2" xfId="3" applyNumberFormat="1" applyFont="1" applyBorder="1" applyAlignment="1">
      <alignment horizontal="right"/>
    </xf>
    <xf numFmtId="3" fontId="7" fillId="0" borderId="10" xfId="3" applyNumberFormat="1" applyFont="1" applyBorder="1"/>
    <xf numFmtId="165" fontId="10" fillId="0" borderId="9" xfId="2" applyNumberFormat="1" applyFont="1" applyBorder="1" applyAlignment="1">
      <alignment horizontal="center"/>
    </xf>
    <xf numFmtId="3" fontId="7" fillId="0" borderId="11" xfId="3" applyNumberFormat="1" applyFont="1" applyBorder="1"/>
    <xf numFmtId="38" fontId="7" fillId="0" borderId="9" xfId="2" applyNumberFormat="1" applyFont="1" applyBorder="1" applyAlignment="1">
      <alignment horizontal="center"/>
    </xf>
    <xf numFmtId="3" fontId="3" fillId="0" borderId="0" xfId="2" applyNumberFormat="1" applyFont="1" applyFill="1"/>
    <xf numFmtId="165" fontId="7" fillId="0" borderId="12" xfId="2" applyNumberFormat="1" applyFont="1" applyBorder="1" applyAlignment="1">
      <alignment horizontal="center"/>
    </xf>
    <xf numFmtId="3" fontId="7" fillId="0" borderId="12" xfId="2" applyNumberFormat="1" applyFont="1" applyBorder="1" applyAlignment="1">
      <alignment horizontal="center"/>
    </xf>
    <xf numFmtId="3" fontId="7" fillId="0" borderId="12" xfId="3" applyNumberFormat="1" applyFont="1" applyBorder="1" applyAlignment="1">
      <alignment horizontal="right"/>
    </xf>
    <xf numFmtId="3" fontId="7" fillId="0" borderId="13" xfId="3" applyNumberFormat="1" applyFont="1" applyBorder="1"/>
    <xf numFmtId="38" fontId="7" fillId="0" borderId="14" xfId="2" applyNumberFormat="1" applyFont="1" applyBorder="1" applyAlignment="1">
      <alignment horizontal="center"/>
    </xf>
    <xf numFmtId="165" fontId="7" fillId="2" borderId="12" xfId="2" applyNumberFormat="1" applyFont="1" applyFill="1" applyBorder="1"/>
    <xf numFmtId="165" fontId="10" fillId="0" borderId="12" xfId="2" applyNumberFormat="1" applyFont="1" applyBorder="1"/>
    <xf numFmtId="3" fontId="10" fillId="0" borderId="13" xfId="3" applyNumberFormat="1" applyFont="1" applyBorder="1"/>
    <xf numFmtId="167" fontId="10" fillId="0" borderId="0" xfId="2" applyNumberFormat="1" applyFont="1" applyBorder="1" applyAlignment="1">
      <alignment horizontal="center"/>
    </xf>
    <xf numFmtId="167" fontId="7" fillId="0" borderId="0" xfId="2" applyNumberFormat="1" applyFont="1" applyBorder="1"/>
    <xf numFmtId="167" fontId="7" fillId="0" borderId="0" xfId="2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right"/>
    </xf>
    <xf numFmtId="38" fontId="10" fillId="0" borderId="3" xfId="2" applyNumberFormat="1" applyFont="1" applyBorder="1" applyAlignment="1">
      <alignment horizontal="center"/>
    </xf>
    <xf numFmtId="165" fontId="7" fillId="0" borderId="4" xfId="2" applyNumberFormat="1" applyFont="1" applyBorder="1"/>
    <xf numFmtId="165" fontId="7" fillId="0" borderId="4" xfId="2" applyNumberFormat="1" applyFont="1" applyBorder="1" applyAlignment="1">
      <alignment horizontal="center"/>
    </xf>
    <xf numFmtId="3" fontId="7" fillId="0" borderId="4" xfId="3" applyNumberFormat="1" applyFont="1" applyBorder="1" applyAlignment="1">
      <alignment horizontal="right"/>
    </xf>
    <xf numFmtId="3" fontId="7" fillId="0" borderId="5" xfId="3" applyNumberFormat="1" applyFont="1" applyBorder="1"/>
    <xf numFmtId="165" fontId="10" fillId="0" borderId="4" xfId="2" applyNumberFormat="1" applyFont="1" applyBorder="1"/>
    <xf numFmtId="3" fontId="10" fillId="0" borderId="8" xfId="3" applyNumberFormat="1" applyFont="1" applyBorder="1"/>
    <xf numFmtId="3" fontId="10" fillId="0" borderId="5" xfId="3" applyNumberFormat="1" applyFont="1" applyBorder="1"/>
    <xf numFmtId="9" fontId="10" fillId="0" borderId="4" xfId="1" applyFont="1" applyBorder="1" applyAlignment="1">
      <alignment horizontal="center"/>
    </xf>
    <xf numFmtId="38" fontId="5" fillId="0" borderId="3" xfId="2" applyNumberFormat="1" applyFont="1" applyBorder="1" applyAlignment="1">
      <alignment horizontal="center"/>
    </xf>
    <xf numFmtId="3" fontId="10" fillId="0" borderId="4" xfId="3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center"/>
    </xf>
    <xf numFmtId="0" fontId="7" fillId="0" borderId="0" xfId="0" applyFont="1" applyBorder="1"/>
    <xf numFmtId="3" fontId="3" fillId="0" borderId="0" xfId="2" applyNumberFormat="1" applyFont="1" applyFill="1" applyBorder="1"/>
    <xf numFmtId="38" fontId="5" fillId="0" borderId="0" xfId="2" applyNumberFormat="1" applyFont="1" applyAlignment="1">
      <alignment horizontal="center"/>
    </xf>
    <xf numFmtId="168" fontId="5" fillId="0" borderId="0" xfId="3" applyNumberFormat="1" applyFont="1"/>
    <xf numFmtId="38" fontId="5" fillId="0" borderId="0" xfId="2" applyNumberFormat="1" applyFont="1" applyAlignment="1">
      <alignment horizontal="right"/>
    </xf>
    <xf numFmtId="38" fontId="12" fillId="0" borderId="0" xfId="2" applyNumberFormat="1" applyFont="1" applyAlignment="1">
      <alignment horizontal="center"/>
    </xf>
    <xf numFmtId="40" fontId="1" fillId="0" borderId="0" xfId="3" applyFont="1" applyAlignment="1">
      <alignment horizontal="right"/>
    </xf>
    <xf numFmtId="40" fontId="1" fillId="0" borderId="0" xfId="3" applyFont="1"/>
    <xf numFmtId="165" fontId="13" fillId="0" borderId="0" xfId="2" applyNumberFormat="1" applyFont="1" applyFill="1"/>
    <xf numFmtId="38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6" fontId="5" fillId="0" borderId="0" xfId="2" applyNumberFormat="1" applyFont="1" applyAlignment="1">
      <alignment horizontal="center"/>
    </xf>
    <xf numFmtId="38" fontId="2" fillId="0" borderId="3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6" fontId="2" fillId="0" borderId="4" xfId="2" applyNumberFormat="1" applyFont="1" applyBorder="1" applyAlignment="1">
      <alignment horizontal="center"/>
    </xf>
    <xf numFmtId="166" fontId="2" fillId="0" borderId="5" xfId="2" applyNumberFormat="1" applyFont="1" applyBorder="1" applyAlignment="1">
      <alignment horizontal="center"/>
    </xf>
    <xf numFmtId="40" fontId="10" fillId="0" borderId="3" xfId="3" applyFont="1" applyBorder="1" applyAlignment="1">
      <alignment horizontal="center"/>
    </xf>
    <xf numFmtId="40" fontId="10" fillId="0" borderId="4" xfId="3" applyFont="1" applyBorder="1" applyAlignment="1">
      <alignment horizontal="center"/>
    </xf>
    <xf numFmtId="40" fontId="10" fillId="0" borderId="5" xfId="3" applyFont="1" applyBorder="1" applyAlignment="1">
      <alignment horizontal="center"/>
    </xf>
    <xf numFmtId="40" fontId="10" fillId="0" borderId="6" xfId="3" applyFont="1" applyBorder="1" applyAlignment="1">
      <alignment horizontal="center" vertical="center"/>
    </xf>
    <xf numFmtId="40" fontId="10" fillId="0" borderId="7" xfId="3" applyFont="1" applyBorder="1" applyAlignment="1">
      <alignment horizontal="center" vertical="center"/>
    </xf>
    <xf numFmtId="38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38" fontId="5" fillId="0" borderId="0" xfId="2" applyNumberFormat="1" applyFont="1" applyAlignment="1">
      <alignment horizontal="left"/>
    </xf>
    <xf numFmtId="38" fontId="5" fillId="0" borderId="1" xfId="2" applyNumberFormat="1" applyFont="1" applyBorder="1" applyAlignment="1">
      <alignment horizontal="left"/>
    </xf>
    <xf numFmtId="38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left"/>
    </xf>
    <xf numFmtId="166" fontId="9" fillId="0" borderId="0" xfId="2" applyNumberFormat="1" applyFont="1" applyAlignment="1">
      <alignment horizontal="left"/>
    </xf>
    <xf numFmtId="166" fontId="2" fillId="0" borderId="0" xfId="2" applyNumberFormat="1" applyFont="1" applyAlignment="1">
      <alignment horizontal="left"/>
    </xf>
  </cellXfs>
  <cellStyles count="4">
    <cellStyle name="Millares_BARRIOS FRESNO" xfId="3"/>
    <cellStyle name="Normal" xfId="0" builtinId="0"/>
    <cellStyle name="Normal_BARRIOS FRESNO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Desktop/APOYOS%20CABLES%20GUAR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Desktop/Proyectos%202015/Terminos%20DIS006-2015-Cables%20guarda/VE-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alezv/AppData/Local/Microsoft/Windows/Temporary%20Internet%20Files/Content.Outlook/8XFIYJPY/escritorio/RemansoBC/RemansoBCprim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-NA"/>
      <sheetName val="NA-CU"/>
      <sheetName val="LR-VE"/>
      <sheetName val="DQ-CU"/>
      <sheetName val="Hoja2"/>
      <sheetName val="Hoja3"/>
    </sheetNames>
    <sheetDataSet>
      <sheetData sheetId="0">
        <row r="7">
          <cell r="AH7">
            <v>6</v>
          </cell>
        </row>
      </sheetData>
      <sheetData sheetId="1">
        <row r="7">
          <cell r="AK7">
            <v>1</v>
          </cell>
        </row>
        <row r="8">
          <cell r="AK8">
            <v>11</v>
          </cell>
        </row>
        <row r="10">
          <cell r="AK10">
            <v>1</v>
          </cell>
        </row>
        <row r="12">
          <cell r="AK12">
            <v>1</v>
          </cell>
        </row>
        <row r="14">
          <cell r="AK14">
            <v>14</v>
          </cell>
        </row>
        <row r="20">
          <cell r="AK20">
            <v>2</v>
          </cell>
        </row>
        <row r="21">
          <cell r="AK21">
            <v>1</v>
          </cell>
        </row>
        <row r="26">
          <cell r="AK26">
            <v>4100</v>
          </cell>
        </row>
        <row r="29">
          <cell r="AK29">
            <v>20</v>
          </cell>
        </row>
        <row r="30">
          <cell r="AK30">
            <v>18</v>
          </cell>
        </row>
      </sheetData>
      <sheetData sheetId="2"/>
      <sheetData sheetId="3">
        <row r="7">
          <cell r="AN7">
            <v>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ELEMENTO"/>
      <sheetName val="13.2"/>
      <sheetName val="33"/>
      <sheetName val="UNITARIA "/>
      <sheetName val="UNITARIA  (2)"/>
      <sheetName val="PRESUPUESTO VE-NA"/>
      <sheetName val="PRESUPUESTO VE-NA (2)"/>
      <sheetName val="PRESUPUESTO VE-NA (3)"/>
      <sheetName val="PRESUPUESTO NA-CU"/>
      <sheetName val="PRESUPUESTO NA-CU (2)"/>
      <sheetName val="PRESUPUESTO NA-CU (3)"/>
      <sheetName val="PRESUPUESTO DQ-CU"/>
      <sheetName val="PRESUPUESTO DQ-CU (2)"/>
      <sheetName val="PRESUPUESTO DQ-CU (3)"/>
      <sheetName val="PRESUPUESTO 13.2 "/>
    </sheetNames>
    <sheetDataSet>
      <sheetData sheetId="0"/>
      <sheetData sheetId="1"/>
      <sheetData sheetId="2"/>
      <sheetData sheetId="3">
        <row r="5">
          <cell r="B5" t="str">
            <v>ADMINISTRACCION  - 12%</v>
          </cell>
        </row>
        <row r="11">
          <cell r="B11" t="str">
            <v xml:space="preserve">Suministro, Transporte e instalacion de </v>
          </cell>
        </row>
      </sheetData>
      <sheetData sheetId="4">
        <row r="709">
          <cell r="E709">
            <v>1508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ELEMENTO"/>
      <sheetName val="presupuesto total"/>
      <sheetName val="UNITA"/>
    </sheetNames>
    <sheetDataSet>
      <sheetData sheetId="0" refreshError="1"/>
      <sheetData sheetId="1" refreshError="1"/>
      <sheetData sheetId="2" refreshError="1">
        <row r="8">
          <cell r="B8" t="str">
            <v>IVA SOBRE UTILIDAD  - 16%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4"/>
  <sheetViews>
    <sheetView tabSelected="1" workbookViewId="0">
      <selection activeCell="C53" sqref="C53"/>
    </sheetView>
  </sheetViews>
  <sheetFormatPr baseColWidth="10" defaultColWidth="14.85546875" defaultRowHeight="15.75" x14ac:dyDescent="0.25"/>
  <cols>
    <col min="1" max="1" width="7" style="51" customWidth="1"/>
    <col min="2" max="2" width="59.42578125" style="3" customWidth="1"/>
    <col min="3" max="3" width="6.5703125" style="3" customWidth="1"/>
    <col min="4" max="4" width="6.7109375" style="3" customWidth="1"/>
    <col min="5" max="5" width="10" style="52" customWidth="1"/>
    <col min="6" max="6" width="12" style="52" customWidth="1"/>
    <col min="7" max="9" width="10" style="52" customWidth="1"/>
    <col min="10" max="10" width="16" style="53" customWidth="1"/>
    <col min="11" max="20" width="14.85546875" style="54" customWidth="1"/>
    <col min="21" max="16384" width="14.85546875" style="3"/>
  </cols>
  <sheetData>
    <row r="1" spans="1:58" x14ac:dyDescent="0.25">
      <c r="A1" s="67" t="s">
        <v>0</v>
      </c>
      <c r="B1" s="68"/>
      <c r="C1" s="68"/>
      <c r="D1" s="68"/>
      <c r="E1" s="69"/>
      <c r="F1" s="69"/>
      <c r="G1" s="69"/>
      <c r="H1" s="69"/>
      <c r="I1" s="69"/>
      <c r="J1" s="69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x14ac:dyDescent="0.25">
      <c r="A2" s="70" t="s">
        <v>1</v>
      </c>
      <c r="B2" s="70"/>
      <c r="C2" s="2"/>
      <c r="D2" s="2"/>
      <c r="E2" s="4"/>
      <c r="F2" s="4"/>
      <c r="G2" s="4"/>
      <c r="H2" s="4"/>
      <c r="I2" s="4" t="s">
        <v>0</v>
      </c>
      <c r="J2" s="5"/>
      <c r="K2" s="1" t="s">
        <v>2</v>
      </c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5">
      <c r="A3" s="71" t="s">
        <v>3</v>
      </c>
      <c r="B3" s="71"/>
      <c r="C3" s="2"/>
      <c r="D3" s="2" t="s">
        <v>0</v>
      </c>
      <c r="E3" s="4"/>
      <c r="F3" s="4"/>
      <c r="G3" s="4"/>
      <c r="H3" s="4"/>
      <c r="I3" s="4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5">
      <c r="A4" s="71" t="s">
        <v>4</v>
      </c>
      <c r="B4" s="71"/>
      <c r="C4" s="6"/>
      <c r="D4" s="6"/>
      <c r="E4" s="6"/>
      <c r="F4" s="6"/>
      <c r="G4" s="6"/>
      <c r="H4" s="6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8" x14ac:dyDescent="0.25">
      <c r="A5" s="72" t="s">
        <v>5</v>
      </c>
      <c r="B5" s="73"/>
      <c r="C5" s="73"/>
      <c r="D5" s="73"/>
      <c r="E5" s="74"/>
      <c r="F5" s="74"/>
      <c r="G5" s="74"/>
      <c r="H5" s="74"/>
      <c r="I5" s="75"/>
      <c r="J5" s="75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8" x14ac:dyDescent="0.25">
      <c r="A6" s="72" t="s">
        <v>47</v>
      </c>
      <c r="B6" s="73"/>
      <c r="C6" s="73"/>
      <c r="D6" s="73"/>
      <c r="E6" s="74"/>
      <c r="F6" s="74"/>
      <c r="G6" s="74"/>
      <c r="H6" s="74"/>
      <c r="I6" s="75"/>
      <c r="J6" s="75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55" t="s">
        <v>0</v>
      </c>
      <c r="B7" s="56"/>
      <c r="C7" s="56"/>
      <c r="D7" s="56"/>
      <c r="E7" s="57"/>
      <c r="F7" s="57"/>
      <c r="G7" s="57"/>
      <c r="H7" s="57"/>
      <c r="I7" s="57"/>
      <c r="J7" s="57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58" t="s">
        <v>6</v>
      </c>
      <c r="B8" s="59"/>
      <c r="C8" s="59"/>
      <c r="D8" s="59"/>
      <c r="E8" s="60"/>
      <c r="F8" s="60"/>
      <c r="G8" s="60"/>
      <c r="H8" s="60"/>
      <c r="I8" s="60"/>
      <c r="J8" s="6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8" t="s">
        <v>7</v>
      </c>
      <c r="B9" s="9" t="s">
        <v>8</v>
      </c>
      <c r="C9" s="9" t="s">
        <v>9</v>
      </c>
      <c r="D9" s="9" t="s">
        <v>10</v>
      </c>
      <c r="E9" s="62" t="s">
        <v>11</v>
      </c>
      <c r="F9" s="63"/>
      <c r="G9" s="63"/>
      <c r="H9" s="63"/>
      <c r="I9" s="64"/>
      <c r="J9" s="65" t="s">
        <v>12</v>
      </c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10"/>
      <c r="B10" s="11"/>
      <c r="C10" s="11"/>
      <c r="D10" s="11"/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66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13">
        <v>1</v>
      </c>
      <c r="B11" s="14" t="s">
        <v>18</v>
      </c>
      <c r="C11" s="15"/>
      <c r="D11" s="15"/>
      <c r="E11" s="16"/>
      <c r="F11" s="16"/>
      <c r="G11" s="16"/>
      <c r="H11" s="16"/>
      <c r="I11" s="16"/>
      <c r="J11" s="17"/>
      <c r="K11" s="7"/>
      <c r="L11" s="7"/>
      <c r="M11" s="7"/>
      <c r="N11" s="7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18"/>
      <c r="B12" s="14" t="s">
        <v>19</v>
      </c>
      <c r="C12" s="15" t="s">
        <v>20</v>
      </c>
      <c r="D12" s="15">
        <f>'[1]NA-CU'!$AK$7</f>
        <v>1</v>
      </c>
      <c r="E12" s="16"/>
      <c r="F12" s="16"/>
      <c r="G12" s="16"/>
      <c r="H12" s="16"/>
      <c r="I12" s="16">
        <f>SUM(E12:H12)</f>
        <v>0</v>
      </c>
      <c r="J12" s="17">
        <f>+I12*D12</f>
        <v>0</v>
      </c>
      <c r="K12" s="19"/>
      <c r="L12" s="7"/>
      <c r="M12" s="7"/>
      <c r="N12" s="7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20">
        <f>1+A11</f>
        <v>2</v>
      </c>
      <c r="B13" s="14" t="s">
        <v>18</v>
      </c>
      <c r="C13" s="15"/>
      <c r="D13" s="15"/>
      <c r="E13" s="16"/>
      <c r="F13" s="16"/>
      <c r="G13" s="16"/>
      <c r="H13" s="16"/>
      <c r="I13" s="16"/>
      <c r="J13" s="17"/>
      <c r="K13" s="21"/>
      <c r="L13" s="21"/>
      <c r="M13" s="21"/>
      <c r="N13" s="2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20"/>
      <c r="B14" s="14" t="s">
        <v>21</v>
      </c>
      <c r="C14" s="15" t="s">
        <v>20</v>
      </c>
      <c r="D14" s="15">
        <f>'[1]NA-CU'!$AK$8</f>
        <v>11</v>
      </c>
      <c r="E14" s="16"/>
      <c r="F14" s="16"/>
      <c r="G14" s="16"/>
      <c r="H14" s="16"/>
      <c r="I14" s="16">
        <f>SUM(E14:H14)</f>
        <v>0</v>
      </c>
      <c r="J14" s="17">
        <f>+I14*D14</f>
        <v>0</v>
      </c>
      <c r="K14" s="19"/>
      <c r="L14" s="7"/>
      <c r="M14" s="7"/>
      <c r="N14" s="7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20">
        <f>A13+1</f>
        <v>3</v>
      </c>
      <c r="B15" s="14" t="s">
        <v>18</v>
      </c>
      <c r="C15" s="22"/>
      <c r="D15" s="23"/>
      <c r="E15" s="24"/>
      <c r="F15" s="24"/>
      <c r="G15" s="24"/>
      <c r="H15" s="24"/>
      <c r="I15" s="24"/>
      <c r="J15" s="25"/>
      <c r="K15" s="19"/>
      <c r="L15" s="7"/>
      <c r="M15" s="7"/>
      <c r="N15" s="7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26"/>
      <c r="B16" s="14" t="s">
        <v>22</v>
      </c>
      <c r="C16" s="15" t="s">
        <v>20</v>
      </c>
      <c r="D16" s="23">
        <f>'[1]NA-CU'!$AK$10</f>
        <v>1</v>
      </c>
      <c r="E16" s="24"/>
      <c r="F16" s="24"/>
      <c r="G16" s="24"/>
      <c r="H16" s="24"/>
      <c r="I16" s="16">
        <f>SUM(E16:H16)</f>
        <v>0</v>
      </c>
      <c r="J16" s="17">
        <f>+I16*D16</f>
        <v>0</v>
      </c>
      <c r="K16" s="19"/>
      <c r="L16" s="7"/>
      <c r="M16" s="7"/>
      <c r="N16" s="7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20">
        <f>+A15+1</f>
        <v>4</v>
      </c>
      <c r="B17" s="14" t="s">
        <v>18</v>
      </c>
      <c r="C17" s="22"/>
      <c r="D17" s="23"/>
      <c r="E17" s="24"/>
      <c r="F17" s="24"/>
      <c r="G17" s="24"/>
      <c r="H17" s="24"/>
      <c r="I17" s="24"/>
      <c r="J17" s="25"/>
      <c r="K17" s="19"/>
      <c r="L17" s="7"/>
      <c r="M17" s="7"/>
      <c r="N17" s="7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26"/>
      <c r="B18" s="14" t="s">
        <v>23</v>
      </c>
      <c r="C18" s="15" t="s">
        <v>20</v>
      </c>
      <c r="D18" s="23">
        <f>'[1]NA-CU'!$AK$12</f>
        <v>1</v>
      </c>
      <c r="E18" s="24"/>
      <c r="F18" s="24"/>
      <c r="G18" s="24"/>
      <c r="H18" s="24"/>
      <c r="I18" s="16">
        <f>SUM(E18:H18)</f>
        <v>0</v>
      </c>
      <c r="J18" s="17">
        <f>+I18*D18</f>
        <v>0</v>
      </c>
      <c r="K18" s="19"/>
      <c r="L18" s="7"/>
      <c r="M18" s="7"/>
      <c r="N18" s="7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20">
        <f>A17+1</f>
        <v>5</v>
      </c>
      <c r="B19" s="14" t="str">
        <f>+'[2]UNITARIA '!B11</f>
        <v xml:space="preserve">Suministro, Transporte e instalacion de </v>
      </c>
      <c r="C19" s="22"/>
      <c r="D19" s="23"/>
      <c r="E19" s="24"/>
      <c r="F19" s="24"/>
      <c r="G19" s="24"/>
      <c r="H19" s="24"/>
      <c r="I19" s="24"/>
      <c r="J19" s="25"/>
      <c r="K19" s="19"/>
      <c r="L19" s="7"/>
      <c r="M19" s="7"/>
      <c r="N19" s="7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5.75" customHeight="1" x14ac:dyDescent="0.25">
      <c r="A20" s="26"/>
      <c r="B20" s="14" t="s">
        <v>24</v>
      </c>
      <c r="C20" s="22" t="s">
        <v>25</v>
      </c>
      <c r="D20" s="23">
        <f>'[1]NA-CU'!$AK$14</f>
        <v>14</v>
      </c>
      <c r="E20" s="24"/>
      <c r="F20" s="24"/>
      <c r="G20" s="24"/>
      <c r="H20" s="24"/>
      <c r="I20" s="16">
        <f>SUM(E20:H20)</f>
        <v>0</v>
      </c>
      <c r="J20" s="17">
        <f>+I20*D20</f>
        <v>0</v>
      </c>
      <c r="K20" s="19"/>
      <c r="L20" s="7"/>
      <c r="M20" s="7"/>
      <c r="N20" s="7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20">
        <f>A19+1</f>
        <v>6</v>
      </c>
      <c r="B21" s="14" t="s">
        <v>18</v>
      </c>
      <c r="C21" s="22"/>
      <c r="D21" s="23"/>
      <c r="E21" s="24"/>
      <c r="F21" s="24"/>
      <c r="G21" s="24"/>
      <c r="H21" s="24"/>
      <c r="I21" s="16"/>
      <c r="J21" s="17"/>
      <c r="K21" s="19"/>
      <c r="L21" s="7"/>
      <c r="M21" s="7"/>
      <c r="N21" s="7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26"/>
      <c r="B22" s="14" t="s">
        <v>26</v>
      </c>
      <c r="C22" s="22" t="s">
        <v>25</v>
      </c>
      <c r="D22" s="23">
        <v>2</v>
      </c>
      <c r="E22" s="24"/>
      <c r="F22" s="24"/>
      <c r="G22" s="24"/>
      <c r="H22" s="24"/>
      <c r="I22" s="16">
        <f t="shared" ref="I22:I43" si="0">SUM(E22:H22)</f>
        <v>0</v>
      </c>
      <c r="J22" s="17">
        <f t="shared" ref="J22:J43" si="1">+I22*D22</f>
        <v>0</v>
      </c>
      <c r="K22" s="19"/>
      <c r="L22" s="7"/>
      <c r="M22" s="7"/>
      <c r="N22" s="7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26">
        <f>A21+1</f>
        <v>7</v>
      </c>
      <c r="B23" s="14" t="s">
        <v>18</v>
      </c>
      <c r="C23" s="22"/>
      <c r="D23" s="23"/>
      <c r="E23" s="24"/>
      <c r="F23" s="24"/>
      <c r="G23" s="24"/>
      <c r="H23" s="24"/>
      <c r="I23" s="16"/>
      <c r="J23" s="17"/>
      <c r="K23" s="19"/>
      <c r="L23" s="7"/>
      <c r="M23" s="7"/>
      <c r="N23" s="7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26"/>
      <c r="B24" s="14" t="s">
        <v>27</v>
      </c>
      <c r="C24" s="22" t="s">
        <v>25</v>
      </c>
      <c r="D24" s="23">
        <f>'[1]NA-CU'!$AK$20</f>
        <v>2</v>
      </c>
      <c r="E24" s="24"/>
      <c r="F24" s="24"/>
      <c r="G24" s="24"/>
      <c r="H24" s="24"/>
      <c r="I24" s="16">
        <f t="shared" si="0"/>
        <v>0</v>
      </c>
      <c r="J24" s="17">
        <f t="shared" si="1"/>
        <v>0</v>
      </c>
      <c r="K24" s="19"/>
      <c r="L24" s="7"/>
      <c r="M24" s="7"/>
      <c r="N24" s="7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26">
        <f t="shared" ref="A25:A35" si="2">A23+1</f>
        <v>8</v>
      </c>
      <c r="B25" s="14" t="s">
        <v>18</v>
      </c>
      <c r="C25" s="22"/>
      <c r="D25" s="23"/>
      <c r="E25" s="24"/>
      <c r="F25" s="24"/>
      <c r="G25" s="24"/>
      <c r="H25" s="24"/>
      <c r="I25" s="16"/>
      <c r="J25" s="17"/>
      <c r="K25" s="19"/>
      <c r="L25" s="7"/>
      <c r="M25" s="7"/>
      <c r="N25" s="7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26"/>
      <c r="B26" s="14" t="s">
        <v>28</v>
      </c>
      <c r="C26" s="22" t="s">
        <v>25</v>
      </c>
      <c r="D26" s="23">
        <f>'[1]NA-CU'!$AK$21</f>
        <v>1</v>
      </c>
      <c r="E26" s="24"/>
      <c r="F26" s="24"/>
      <c r="G26" s="24"/>
      <c r="H26" s="24"/>
      <c r="I26" s="16">
        <f t="shared" si="0"/>
        <v>0</v>
      </c>
      <c r="J26" s="17">
        <f t="shared" si="1"/>
        <v>0</v>
      </c>
      <c r="K26" s="19"/>
      <c r="L26" s="7"/>
      <c r="M26" s="7"/>
      <c r="N26" s="7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s="26">
        <f t="shared" si="2"/>
        <v>9</v>
      </c>
      <c r="B27" s="14" t="s">
        <v>18</v>
      </c>
      <c r="C27" s="22"/>
      <c r="D27" s="23"/>
      <c r="E27" s="24"/>
      <c r="F27" s="24"/>
      <c r="G27" s="24"/>
      <c r="H27" s="24"/>
      <c r="I27" s="16"/>
      <c r="J27" s="17"/>
      <c r="K27" s="19"/>
      <c r="L27" s="7"/>
      <c r="M27" s="7"/>
      <c r="N27" s="7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26"/>
      <c r="B28" s="14" t="s">
        <v>29</v>
      </c>
      <c r="C28" s="22" t="s">
        <v>25</v>
      </c>
      <c r="D28" s="23">
        <v>16</v>
      </c>
      <c r="E28" s="24"/>
      <c r="F28" s="24"/>
      <c r="G28" s="24"/>
      <c r="H28" s="24"/>
      <c r="I28" s="16">
        <f t="shared" si="0"/>
        <v>0</v>
      </c>
      <c r="J28" s="17">
        <f t="shared" si="1"/>
        <v>0</v>
      </c>
      <c r="K28" s="19"/>
      <c r="L28" s="7"/>
      <c r="M28" s="7"/>
      <c r="N28" s="7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26">
        <f>A27+1</f>
        <v>10</v>
      </c>
      <c r="B29" s="14" t="s">
        <v>18</v>
      </c>
      <c r="C29" s="22"/>
      <c r="D29" s="23"/>
      <c r="E29" s="24"/>
      <c r="F29" s="24"/>
      <c r="G29" s="24"/>
      <c r="H29" s="24"/>
      <c r="I29" s="16"/>
      <c r="J29" s="17"/>
      <c r="K29" s="19"/>
      <c r="L29" s="7"/>
      <c r="M29" s="7"/>
      <c r="N29" s="7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s="26"/>
      <c r="B30" s="14" t="s">
        <v>30</v>
      </c>
      <c r="C30" s="22" t="s">
        <v>31</v>
      </c>
      <c r="D30" s="23">
        <v>150</v>
      </c>
      <c r="E30" s="24"/>
      <c r="F30" s="24"/>
      <c r="G30" s="24"/>
      <c r="H30" s="24"/>
      <c r="I30" s="16">
        <f t="shared" si="0"/>
        <v>0</v>
      </c>
      <c r="J30" s="17">
        <f t="shared" si="1"/>
        <v>0</v>
      </c>
      <c r="K30" s="19"/>
      <c r="L30" s="7"/>
      <c r="M30" s="7"/>
      <c r="N30" s="7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26">
        <f t="shared" si="2"/>
        <v>11</v>
      </c>
      <c r="B31" s="14" t="s">
        <v>18</v>
      </c>
      <c r="C31" s="22"/>
      <c r="D31" s="23"/>
      <c r="E31" s="24"/>
      <c r="F31" s="24"/>
      <c r="G31" s="24"/>
      <c r="H31" s="24"/>
      <c r="I31" s="16"/>
      <c r="J31" s="17"/>
      <c r="K31" s="19"/>
      <c r="L31" s="7"/>
      <c r="M31" s="7"/>
      <c r="N31" s="7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26"/>
      <c r="B32" s="14" t="s">
        <v>32</v>
      </c>
      <c r="C32" s="22" t="s">
        <v>31</v>
      </c>
      <c r="D32" s="23">
        <f>'[1]NA-CU'!$AK$26</f>
        <v>4100</v>
      </c>
      <c r="E32" s="24"/>
      <c r="F32" s="24"/>
      <c r="G32" s="24"/>
      <c r="H32" s="24"/>
      <c r="I32" s="16">
        <f t="shared" si="0"/>
        <v>0</v>
      </c>
      <c r="J32" s="17">
        <f t="shared" si="1"/>
        <v>0</v>
      </c>
      <c r="K32" s="19"/>
      <c r="L32" s="7"/>
      <c r="M32" s="7"/>
      <c r="N32" s="7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s="26">
        <f t="shared" si="2"/>
        <v>12</v>
      </c>
      <c r="B33" s="14" t="s">
        <v>18</v>
      </c>
      <c r="C33" s="22"/>
      <c r="D33" s="23"/>
      <c r="E33" s="24"/>
      <c r="F33" s="24"/>
      <c r="G33" s="24"/>
      <c r="H33" s="24"/>
      <c r="I33" s="16"/>
      <c r="J33" s="17"/>
      <c r="K33" s="19"/>
      <c r="L33" s="7"/>
      <c r="M33" s="7"/>
      <c r="N33" s="7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26"/>
      <c r="B34" s="14" t="s">
        <v>33</v>
      </c>
      <c r="C34" s="22" t="s">
        <v>25</v>
      </c>
      <c r="D34" s="23">
        <f>'[1]NA-CU'!$AK$30</f>
        <v>18</v>
      </c>
      <c r="E34" s="24"/>
      <c r="F34" s="24"/>
      <c r="G34" s="24"/>
      <c r="H34" s="24"/>
      <c r="I34" s="16">
        <f t="shared" si="0"/>
        <v>0</v>
      </c>
      <c r="J34" s="17">
        <f t="shared" si="1"/>
        <v>0</v>
      </c>
      <c r="K34" s="19"/>
      <c r="L34" s="7"/>
      <c r="M34" s="7"/>
      <c r="N34" s="7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26">
        <f t="shared" si="2"/>
        <v>13</v>
      </c>
      <c r="B35" s="27" t="s">
        <v>34</v>
      </c>
      <c r="C35" s="22" t="s">
        <v>31</v>
      </c>
      <c r="D35" s="23">
        <v>3000</v>
      </c>
      <c r="E35" s="24"/>
      <c r="F35" s="24"/>
      <c r="G35" s="24"/>
      <c r="H35" s="24"/>
      <c r="I35" s="16">
        <f t="shared" si="0"/>
        <v>0</v>
      </c>
      <c r="J35" s="17">
        <f t="shared" si="1"/>
        <v>0</v>
      </c>
      <c r="K35" s="19"/>
      <c r="L35" s="7"/>
      <c r="M35" s="7"/>
      <c r="N35" s="7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26">
        <f>A35+1</f>
        <v>14</v>
      </c>
      <c r="B36" s="27" t="s">
        <v>35</v>
      </c>
      <c r="C36" s="22" t="s">
        <v>25</v>
      </c>
      <c r="D36" s="23">
        <v>1</v>
      </c>
      <c r="E36" s="24"/>
      <c r="F36" s="24"/>
      <c r="G36" s="24"/>
      <c r="H36" s="24"/>
      <c r="I36" s="16">
        <f t="shared" si="0"/>
        <v>0</v>
      </c>
      <c r="J36" s="17">
        <f t="shared" si="1"/>
        <v>0</v>
      </c>
      <c r="K36" s="19"/>
      <c r="L36" s="7"/>
      <c r="M36" s="7"/>
      <c r="N36" s="7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 s="26">
        <f>A36+1</f>
        <v>15</v>
      </c>
      <c r="B37" s="14" t="s">
        <v>18</v>
      </c>
      <c r="C37" s="22"/>
      <c r="D37" s="23"/>
      <c r="E37" s="24"/>
      <c r="F37" s="24"/>
      <c r="G37" s="24"/>
      <c r="H37" s="24"/>
      <c r="I37" s="16"/>
      <c r="J37" s="17"/>
      <c r="K37" s="19"/>
      <c r="L37" s="7"/>
      <c r="M37" s="7"/>
      <c r="N37" s="7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26"/>
      <c r="B38" s="27" t="s">
        <v>36</v>
      </c>
      <c r="C38" s="22" t="s">
        <v>25</v>
      </c>
      <c r="D38" s="23">
        <f>'[1]NA-CU'!$AK$29</f>
        <v>20</v>
      </c>
      <c r="E38" s="24"/>
      <c r="F38" s="24"/>
      <c r="G38" s="24"/>
      <c r="H38" s="24"/>
      <c r="I38" s="16">
        <f t="shared" si="0"/>
        <v>0</v>
      </c>
      <c r="J38" s="17">
        <f t="shared" si="1"/>
        <v>0</v>
      </c>
      <c r="K38" s="19"/>
      <c r="L38" s="7"/>
      <c r="M38" s="7"/>
      <c r="N38" s="7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 s="26">
        <f>A37+1</f>
        <v>16</v>
      </c>
      <c r="B39" s="27" t="s">
        <v>37</v>
      </c>
      <c r="C39" s="22" t="s">
        <v>38</v>
      </c>
      <c r="D39" s="23">
        <v>30</v>
      </c>
      <c r="E39" s="24"/>
      <c r="F39" s="24"/>
      <c r="G39" s="24"/>
      <c r="H39" s="24"/>
      <c r="I39" s="16">
        <f t="shared" si="0"/>
        <v>0</v>
      </c>
      <c r="J39" s="17">
        <f t="shared" si="1"/>
        <v>0</v>
      </c>
      <c r="K39" s="19"/>
      <c r="L39" s="7"/>
      <c r="M39" s="7"/>
      <c r="N39" s="7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26">
        <f>A39+1</f>
        <v>17</v>
      </c>
      <c r="B40" s="14" t="s">
        <v>18</v>
      </c>
      <c r="C40" s="22"/>
      <c r="D40" s="23"/>
      <c r="E40" s="24"/>
      <c r="F40" s="24"/>
      <c r="G40" s="24"/>
      <c r="H40" s="24"/>
      <c r="I40" s="16"/>
      <c r="J40" s="17"/>
      <c r="K40" s="19"/>
      <c r="L40" s="7"/>
      <c r="M40" s="7"/>
      <c r="N40" s="7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26"/>
      <c r="B41" s="27" t="s">
        <v>39</v>
      </c>
      <c r="C41" s="22" t="s">
        <v>25</v>
      </c>
      <c r="D41" s="23">
        <v>6</v>
      </c>
      <c r="E41" s="24"/>
      <c r="F41" s="24"/>
      <c r="G41" s="24"/>
      <c r="H41" s="24"/>
      <c r="I41" s="16">
        <f t="shared" si="0"/>
        <v>0</v>
      </c>
      <c r="J41" s="17">
        <f t="shared" si="1"/>
        <v>0</v>
      </c>
      <c r="K41" s="19"/>
      <c r="L41" s="7"/>
      <c r="M41" s="7"/>
      <c r="N41" s="7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 s="26">
        <f>A40+1</f>
        <v>18</v>
      </c>
      <c r="B42" s="14" t="s">
        <v>18</v>
      </c>
      <c r="C42" s="22"/>
      <c r="D42" s="23"/>
      <c r="E42" s="24"/>
      <c r="F42" s="24"/>
      <c r="G42" s="24"/>
      <c r="H42" s="24"/>
      <c r="I42" s="16"/>
      <c r="J42" s="17"/>
      <c r="K42" s="19"/>
      <c r="L42" s="7"/>
      <c r="M42" s="7"/>
      <c r="N42" s="7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 s="26"/>
      <c r="B43" s="27" t="s">
        <v>40</v>
      </c>
      <c r="C43" s="22" t="s">
        <v>25</v>
      </c>
      <c r="D43" s="23">
        <v>24</v>
      </c>
      <c r="E43" s="24"/>
      <c r="F43" s="24"/>
      <c r="G43" s="24"/>
      <c r="H43" s="24"/>
      <c r="I43" s="16">
        <f t="shared" si="0"/>
        <v>0</v>
      </c>
      <c r="J43" s="17">
        <f t="shared" si="1"/>
        <v>0</v>
      </c>
      <c r="K43" s="19"/>
      <c r="L43" s="7"/>
      <c r="M43" s="7"/>
      <c r="N43" s="7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 s="26"/>
      <c r="B44" s="28" t="s">
        <v>41</v>
      </c>
      <c r="C44" s="22"/>
      <c r="D44" s="23"/>
      <c r="E44" s="24"/>
      <c r="F44" s="24"/>
      <c r="G44" s="24"/>
      <c r="H44" s="24"/>
      <c r="I44" s="24"/>
      <c r="J44" s="29">
        <f>SUM(J12:J43)</f>
        <v>0</v>
      </c>
      <c r="K44" s="19"/>
      <c r="L44" s="7"/>
      <c r="M44" s="7"/>
      <c r="N44" s="7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30"/>
      <c r="B45" s="31"/>
      <c r="C45" s="32"/>
      <c r="D45" s="32"/>
      <c r="E45" s="33"/>
      <c r="F45" s="33"/>
      <c r="G45" s="33"/>
      <c r="H45" s="33"/>
      <c r="I45" s="33"/>
      <c r="J45" s="7" t="s">
        <v>0</v>
      </c>
      <c r="K45" s="21">
        <f>160+200+220</f>
        <v>580</v>
      </c>
      <c r="L45" s="21"/>
      <c r="M45" s="21"/>
      <c r="N45" s="2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34"/>
      <c r="B46" s="35" t="s">
        <v>0</v>
      </c>
      <c r="C46" s="36" t="s">
        <v>0</v>
      </c>
      <c r="D46" s="36" t="s">
        <v>0</v>
      </c>
      <c r="E46" s="37" t="s">
        <v>0</v>
      </c>
      <c r="F46" s="37" t="s">
        <v>0</v>
      </c>
      <c r="G46" s="37" t="s">
        <v>0</v>
      </c>
      <c r="H46" s="37" t="s">
        <v>0</v>
      </c>
      <c r="I46" s="37" t="s">
        <v>0</v>
      </c>
      <c r="J46" s="38" t="s">
        <v>0</v>
      </c>
      <c r="K46" s="21"/>
      <c r="L46" s="21"/>
      <c r="M46" s="21"/>
      <c r="N46" s="2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34"/>
      <c r="B47" s="39" t="s">
        <v>42</v>
      </c>
      <c r="C47" s="36"/>
      <c r="D47" s="36"/>
      <c r="E47" s="37"/>
      <c r="F47" s="37"/>
      <c r="G47" s="37"/>
      <c r="H47" s="37"/>
      <c r="I47" s="37"/>
      <c r="J47" s="40">
        <f>+J44</f>
        <v>0</v>
      </c>
      <c r="K47" s="21"/>
      <c r="L47" s="21">
        <v>1200</v>
      </c>
      <c r="M47" s="21"/>
      <c r="N47" s="2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 s="34"/>
      <c r="B48" s="39" t="s">
        <v>43</v>
      </c>
      <c r="C48" s="36"/>
      <c r="D48" s="36"/>
      <c r="E48" s="37"/>
      <c r="F48" s="37"/>
      <c r="G48" s="37"/>
      <c r="H48" s="37"/>
      <c r="I48" s="37"/>
      <c r="J48" s="41"/>
      <c r="K48" s="21"/>
      <c r="L48" s="21"/>
      <c r="M48" s="21"/>
      <c r="N48" s="2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 s="34"/>
      <c r="B49" s="39" t="s">
        <v>48</v>
      </c>
      <c r="C49" s="42" t="s">
        <v>51</v>
      </c>
      <c r="D49" s="36"/>
      <c r="E49" s="37"/>
      <c r="F49" s="37"/>
      <c r="G49" s="37"/>
      <c r="H49" s="37"/>
      <c r="I49" s="37"/>
      <c r="J49" s="40" t="e">
        <f>+J47*C49</f>
        <v>#VALUE!</v>
      </c>
      <c r="K49" s="21"/>
      <c r="L49" s="21"/>
      <c r="M49" s="21"/>
      <c r="N49" s="2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 s="43"/>
      <c r="B50" s="39" t="s">
        <v>49</v>
      </c>
      <c r="C50" s="42" t="s">
        <v>51</v>
      </c>
      <c r="D50" s="39"/>
      <c r="E50" s="44"/>
      <c r="F50" s="44"/>
      <c r="G50" s="44"/>
      <c r="H50" s="44"/>
      <c r="I50" s="44"/>
      <c r="J50" s="40" t="e">
        <f>+J47*C50</f>
        <v>#VALUE!</v>
      </c>
      <c r="K50" s="21"/>
      <c r="L50" s="21"/>
      <c r="M50" s="21"/>
      <c r="N50" s="2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 s="43"/>
      <c r="B51" s="39" t="s">
        <v>50</v>
      </c>
      <c r="C51" s="42" t="s">
        <v>51</v>
      </c>
      <c r="D51" s="39"/>
      <c r="E51" s="44"/>
      <c r="F51" s="44"/>
      <c r="G51" s="44"/>
      <c r="H51" s="44"/>
      <c r="I51" s="44"/>
      <c r="J51" s="40" t="e">
        <f>+J47*C51</f>
        <v>#VALUE!</v>
      </c>
      <c r="K51" s="21"/>
      <c r="L51" s="21"/>
      <c r="M51" s="21"/>
      <c r="N51" s="2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5">
      <c r="A52" s="45"/>
      <c r="B52" s="39" t="str">
        <f>+[3]UNITA!B8</f>
        <v>IVA SOBRE UTILIDAD  - 16%</v>
      </c>
      <c r="C52" s="42">
        <v>0.16</v>
      </c>
      <c r="D52" s="39"/>
      <c r="E52" s="44"/>
      <c r="F52" s="44"/>
      <c r="G52" s="44"/>
      <c r="H52" s="44"/>
      <c r="I52" s="44"/>
      <c r="J52" s="40" t="e">
        <f>+J51*C52</f>
        <v>#VALUE!</v>
      </c>
      <c r="K52" s="21"/>
      <c r="L52" s="21"/>
      <c r="M52" s="21"/>
      <c r="N52" s="2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5">
      <c r="A53" s="45"/>
      <c r="B53" s="39" t="s">
        <v>44</v>
      </c>
      <c r="C53" s="36"/>
      <c r="D53" s="36"/>
      <c r="E53" s="37"/>
      <c r="F53" s="37"/>
      <c r="G53" s="37"/>
      <c r="H53" s="37"/>
      <c r="I53" s="37"/>
      <c r="J53" s="40" t="e">
        <f>SUM(J49:J52)</f>
        <v>#VALUE!</v>
      </c>
      <c r="K53" s="21"/>
      <c r="L53" s="46"/>
      <c r="M53" s="47"/>
      <c r="N53" s="2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5">
      <c r="A54" s="43"/>
      <c r="B54" s="39" t="s">
        <v>45</v>
      </c>
      <c r="C54" s="39"/>
      <c r="D54" s="39"/>
      <c r="E54" s="44"/>
      <c r="F54" s="44"/>
      <c r="G54" s="44"/>
      <c r="H54" s="44"/>
      <c r="I54" s="44"/>
      <c r="J54" s="40" t="e">
        <f>+J53+J47</f>
        <v>#VALUE!</v>
      </c>
      <c r="K54" s="21" t="e">
        <f>+#REF!+J54</f>
        <v>#REF!</v>
      </c>
      <c r="L54" s="21"/>
      <c r="M54" s="21"/>
      <c r="N54" s="2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 s="48"/>
      <c r="B55" s="2"/>
      <c r="C55" s="2"/>
      <c r="D55" s="2"/>
      <c r="E55" s="4"/>
      <c r="F55" s="4"/>
      <c r="G55" s="4"/>
      <c r="H55" s="4"/>
      <c r="I55" s="4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 s="48"/>
      <c r="B56" s="2"/>
      <c r="C56" s="2"/>
      <c r="D56" s="2"/>
      <c r="E56" s="4"/>
      <c r="F56" s="4"/>
      <c r="G56" s="4"/>
      <c r="H56" s="4"/>
      <c r="I56" s="4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5">
      <c r="A57" s="48"/>
      <c r="B57" s="2"/>
      <c r="C57" s="2"/>
      <c r="D57" s="2"/>
      <c r="E57" s="4"/>
      <c r="F57" s="4"/>
      <c r="G57" s="4"/>
      <c r="H57" s="4"/>
      <c r="I57" s="4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 s="48"/>
      <c r="B58" s="2"/>
      <c r="C58" s="2"/>
      <c r="D58" s="2"/>
      <c r="E58" s="4"/>
      <c r="F58" s="4"/>
      <c r="G58" s="4"/>
      <c r="H58" s="4"/>
      <c r="I58" s="4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48"/>
      <c r="B59" s="2"/>
      <c r="C59" s="2"/>
      <c r="D59" s="2"/>
      <c r="E59" s="4"/>
      <c r="F59" s="4"/>
      <c r="G59" s="4"/>
      <c r="H59" s="4"/>
      <c r="I59" s="4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 s="48"/>
      <c r="B60" s="2"/>
      <c r="C60" s="2"/>
      <c r="D60" s="2"/>
      <c r="E60" s="4"/>
      <c r="F60" s="4"/>
      <c r="G60" s="4"/>
      <c r="H60" s="4"/>
      <c r="I60" s="4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 s="50" t="s">
        <v>46</v>
      </c>
      <c r="B61" s="2"/>
      <c r="C61" s="2"/>
      <c r="D61" s="2"/>
      <c r="E61" s="4"/>
      <c r="F61" s="4"/>
      <c r="G61" s="4"/>
      <c r="H61" s="4"/>
      <c r="I61" s="4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 s="48"/>
      <c r="B62" s="2"/>
      <c r="C62" s="2"/>
      <c r="D62" s="2"/>
      <c r="E62" s="4"/>
      <c r="F62" s="4"/>
      <c r="G62" s="4"/>
      <c r="H62" s="4"/>
      <c r="I62" s="4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 s="50" t="s">
        <v>46</v>
      </c>
      <c r="B63" s="2"/>
      <c r="C63" s="2"/>
      <c r="D63" s="2"/>
      <c r="E63" s="4"/>
      <c r="F63" s="4"/>
      <c r="G63" s="4"/>
      <c r="H63" s="4"/>
      <c r="I63" s="4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 s="48"/>
      <c r="B64" s="2"/>
      <c r="C64" s="2"/>
      <c r="D64" s="2"/>
      <c r="E64" s="4"/>
      <c r="F64" s="4"/>
      <c r="G64" s="4"/>
      <c r="H64" s="4"/>
      <c r="I64" s="4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 s="48"/>
      <c r="B65" s="2"/>
      <c r="C65" s="2"/>
      <c r="D65" s="2"/>
      <c r="E65" s="4"/>
      <c r="F65" s="4"/>
      <c r="G65" s="4"/>
      <c r="H65" s="4"/>
      <c r="I65" s="4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48"/>
      <c r="B66" s="2"/>
      <c r="C66" s="2"/>
      <c r="D66" s="2"/>
      <c r="E66" s="4"/>
      <c r="F66" s="4"/>
      <c r="G66" s="4"/>
      <c r="H66" s="4"/>
      <c r="I66" s="4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 s="48"/>
      <c r="B67" s="2"/>
      <c r="C67" s="2"/>
      <c r="D67" s="2"/>
      <c r="E67" s="4"/>
      <c r="F67" s="4"/>
      <c r="G67" s="4"/>
      <c r="H67" s="4"/>
      <c r="I67" s="4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 s="48"/>
      <c r="B68" s="2"/>
      <c r="C68" s="2"/>
      <c r="D68" s="2"/>
      <c r="E68" s="4"/>
      <c r="F68" s="4"/>
      <c r="G68" s="4"/>
      <c r="H68" s="4"/>
      <c r="I68" s="4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 s="48"/>
      <c r="B69" s="2"/>
      <c r="C69" s="2"/>
      <c r="D69" s="2"/>
      <c r="E69" s="4"/>
      <c r="F69" s="4"/>
      <c r="G69" s="4"/>
      <c r="H69" s="4"/>
      <c r="I69" s="4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 s="48"/>
      <c r="B70" s="2"/>
      <c r="C70" s="2"/>
      <c r="D70" s="2"/>
      <c r="E70" s="4"/>
      <c r="F70" s="4"/>
      <c r="G70" s="4"/>
      <c r="H70" s="4"/>
      <c r="I70" s="4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 s="48"/>
      <c r="B71" s="2"/>
      <c r="C71" s="2"/>
      <c r="D71" s="2"/>
      <c r="E71" s="4"/>
      <c r="F71" s="4"/>
      <c r="G71" s="4"/>
      <c r="H71" s="4"/>
      <c r="I71" s="4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 s="48"/>
      <c r="B72" s="2"/>
      <c r="C72" s="2"/>
      <c r="D72" s="2"/>
      <c r="E72" s="4"/>
      <c r="F72" s="4"/>
      <c r="G72" s="4"/>
      <c r="H72" s="4"/>
      <c r="I72" s="4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 s="48"/>
      <c r="B73" s="2"/>
      <c r="C73" s="2"/>
      <c r="D73" s="2"/>
      <c r="E73" s="4"/>
      <c r="F73" s="4"/>
      <c r="G73" s="4"/>
      <c r="H73" s="4"/>
      <c r="I73" s="4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 s="48"/>
      <c r="B74" s="2"/>
      <c r="C74" s="2"/>
      <c r="D74" s="2"/>
      <c r="E74" s="4"/>
      <c r="F74" s="4"/>
      <c r="G74" s="4"/>
      <c r="H74" s="4"/>
      <c r="I74" s="4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 s="48"/>
      <c r="B75" s="2"/>
      <c r="C75" s="2"/>
      <c r="D75" s="2"/>
      <c r="E75" s="4"/>
      <c r="F75" s="4"/>
      <c r="G75" s="4"/>
      <c r="H75" s="4"/>
      <c r="I75" s="4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 s="48"/>
      <c r="B76" s="2"/>
      <c r="C76" s="2"/>
      <c r="D76" s="2"/>
      <c r="E76" s="4"/>
      <c r="F76" s="4"/>
      <c r="G76" s="4"/>
      <c r="H76" s="4"/>
      <c r="I76" s="4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 s="48"/>
      <c r="B77" s="2"/>
      <c r="C77" s="2"/>
      <c r="D77" s="2"/>
      <c r="E77" s="4"/>
      <c r="F77" s="4"/>
      <c r="G77" s="4"/>
      <c r="H77" s="4"/>
      <c r="I77" s="4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 s="48"/>
      <c r="B78" s="2"/>
      <c r="C78" s="2"/>
      <c r="D78" s="2"/>
      <c r="E78" s="4"/>
      <c r="F78" s="4"/>
      <c r="G78" s="4"/>
      <c r="H78" s="4"/>
      <c r="I78" s="4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 s="48"/>
      <c r="B79" s="2"/>
      <c r="C79" s="2"/>
      <c r="D79" s="2"/>
      <c r="E79" s="4"/>
      <c r="F79" s="4"/>
      <c r="G79" s="4"/>
      <c r="H79" s="4"/>
      <c r="I79" s="4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 s="48"/>
      <c r="B80" s="2"/>
      <c r="C80" s="2"/>
      <c r="D80" s="2"/>
      <c r="E80" s="4"/>
      <c r="F80" s="4"/>
      <c r="G80" s="4"/>
      <c r="H80" s="4"/>
      <c r="I80" s="4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 s="48"/>
      <c r="B81" s="2"/>
      <c r="C81" s="2"/>
      <c r="D81" s="2"/>
      <c r="E81" s="4"/>
      <c r="F81" s="4"/>
      <c r="G81" s="4"/>
      <c r="H81" s="4"/>
      <c r="I81" s="4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 s="48"/>
      <c r="B82" s="2"/>
      <c r="C82" s="2"/>
      <c r="D82" s="2"/>
      <c r="E82" s="4"/>
      <c r="F82" s="4"/>
      <c r="G82" s="4"/>
      <c r="H82" s="4"/>
      <c r="I82" s="4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 s="48"/>
      <c r="B83" s="2"/>
      <c r="C83" s="2"/>
      <c r="D83" s="2"/>
      <c r="E83" s="4"/>
      <c r="F83" s="4"/>
      <c r="G83" s="4"/>
      <c r="H83" s="4"/>
      <c r="I83" s="4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 s="48"/>
      <c r="B84" s="2"/>
      <c r="C84" s="2"/>
      <c r="D84" s="2"/>
      <c r="E84" s="4"/>
      <c r="F84" s="4"/>
      <c r="G84" s="4"/>
      <c r="H84" s="4"/>
      <c r="I84" s="4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 s="48"/>
      <c r="B85" s="2"/>
      <c r="C85" s="2"/>
      <c r="D85" s="2"/>
      <c r="E85" s="4"/>
      <c r="F85" s="4"/>
      <c r="G85" s="4"/>
      <c r="H85" s="4"/>
      <c r="I85" s="4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 s="48"/>
      <c r="B86" s="2"/>
      <c r="C86" s="2"/>
      <c r="D86" s="2"/>
      <c r="E86" s="4"/>
      <c r="F86" s="4"/>
      <c r="G86" s="4"/>
      <c r="H86" s="4"/>
      <c r="I86" s="4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 s="48"/>
      <c r="B87" s="2"/>
      <c r="C87" s="2"/>
      <c r="D87" s="2"/>
      <c r="E87" s="4"/>
      <c r="F87" s="4"/>
      <c r="G87" s="4"/>
      <c r="H87" s="4"/>
      <c r="I87" s="4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 s="48"/>
      <c r="B88" s="2"/>
      <c r="C88" s="2"/>
      <c r="D88" s="2"/>
      <c r="E88" s="4"/>
      <c r="F88" s="4"/>
      <c r="G88" s="4"/>
      <c r="H88" s="4"/>
      <c r="I88" s="4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 s="48"/>
      <c r="B89" s="2"/>
      <c r="C89" s="2"/>
      <c r="D89" s="2"/>
      <c r="E89" s="4"/>
      <c r="F89" s="4"/>
      <c r="G89" s="4"/>
      <c r="H89" s="4"/>
      <c r="I89" s="4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 s="48"/>
      <c r="B90" s="2"/>
      <c r="C90" s="2"/>
      <c r="D90" s="2"/>
      <c r="E90" s="4"/>
      <c r="F90" s="4"/>
      <c r="G90" s="4"/>
      <c r="H90" s="4"/>
      <c r="I90" s="4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 s="48"/>
      <c r="B91" s="2"/>
      <c r="C91" s="2"/>
      <c r="D91" s="2"/>
      <c r="E91" s="4"/>
      <c r="F91" s="4"/>
      <c r="G91" s="4"/>
      <c r="H91" s="4"/>
      <c r="I91" s="4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 s="48"/>
      <c r="B92" s="2"/>
      <c r="C92" s="2"/>
      <c r="D92" s="2"/>
      <c r="E92" s="4"/>
      <c r="F92" s="4"/>
      <c r="G92" s="4"/>
      <c r="H92" s="4"/>
      <c r="I92" s="4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 s="48"/>
      <c r="B93" s="2"/>
      <c r="C93" s="2"/>
      <c r="D93" s="2"/>
      <c r="E93" s="4"/>
      <c r="F93" s="4"/>
      <c r="G93" s="4"/>
      <c r="H93" s="4"/>
      <c r="I93" s="4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 s="48"/>
      <c r="B94" s="2"/>
      <c r="C94" s="2"/>
      <c r="D94" s="2"/>
      <c r="E94" s="4"/>
      <c r="F94" s="4"/>
      <c r="G94" s="4"/>
      <c r="H94" s="4"/>
      <c r="I94" s="4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 s="48"/>
      <c r="B95" s="2"/>
      <c r="C95" s="2"/>
      <c r="D95" s="2"/>
      <c r="E95" s="4"/>
      <c r="F95" s="4"/>
      <c r="G95" s="4"/>
      <c r="H95" s="4"/>
      <c r="I95" s="4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 s="48"/>
      <c r="B96" s="2"/>
      <c r="C96" s="2"/>
      <c r="D96" s="2"/>
      <c r="E96" s="4"/>
      <c r="F96" s="4"/>
      <c r="G96" s="4"/>
      <c r="H96" s="4"/>
      <c r="I96" s="4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 s="48"/>
      <c r="B97" s="2"/>
      <c r="C97" s="2"/>
      <c r="D97" s="2"/>
      <c r="E97" s="4"/>
      <c r="F97" s="4"/>
      <c r="G97" s="4"/>
      <c r="H97" s="4"/>
      <c r="I97" s="4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 s="48"/>
      <c r="B98" s="2"/>
      <c r="C98" s="2"/>
      <c r="D98" s="2"/>
      <c r="E98" s="4"/>
      <c r="F98" s="4"/>
      <c r="G98" s="4"/>
      <c r="H98" s="4"/>
      <c r="I98" s="4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 s="48"/>
      <c r="B99" s="2"/>
      <c r="C99" s="2"/>
      <c r="D99" s="2"/>
      <c r="E99" s="4"/>
      <c r="F99" s="4"/>
      <c r="G99" s="4"/>
      <c r="H99" s="4"/>
      <c r="I99" s="4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 s="48"/>
      <c r="B100" s="2"/>
      <c r="C100" s="2"/>
      <c r="D100" s="2"/>
      <c r="E100" s="4"/>
      <c r="F100" s="4"/>
      <c r="G100" s="4"/>
      <c r="H100" s="4"/>
      <c r="I100" s="4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 s="48"/>
      <c r="B101" s="2"/>
      <c r="C101" s="2"/>
      <c r="D101" s="2"/>
      <c r="E101" s="4"/>
      <c r="F101" s="4"/>
      <c r="G101" s="4"/>
      <c r="H101" s="4"/>
      <c r="I101" s="4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 s="48"/>
      <c r="B102" s="2"/>
      <c r="C102" s="2"/>
      <c r="D102" s="2"/>
      <c r="E102" s="4"/>
      <c r="F102" s="4"/>
      <c r="G102" s="4"/>
      <c r="H102" s="4"/>
      <c r="I102" s="4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48"/>
      <c r="B103" s="2"/>
      <c r="C103" s="2"/>
      <c r="D103" s="2"/>
      <c r="E103" s="4"/>
      <c r="F103" s="4"/>
      <c r="G103" s="4"/>
      <c r="H103" s="4"/>
      <c r="I103" s="4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5">
      <c r="A104" s="48"/>
      <c r="B104" s="2"/>
      <c r="C104" s="2"/>
      <c r="D104" s="2"/>
      <c r="E104" s="4"/>
      <c r="F104" s="4"/>
      <c r="G104" s="4"/>
      <c r="H104" s="4"/>
      <c r="I104" s="4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 s="48"/>
      <c r="B105" s="2"/>
      <c r="C105" s="2"/>
      <c r="D105" s="2"/>
      <c r="E105" s="4"/>
      <c r="F105" s="4"/>
      <c r="G105" s="4"/>
      <c r="H105" s="4"/>
      <c r="I105" s="4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 s="48"/>
      <c r="B106" s="2"/>
      <c r="C106" s="2"/>
      <c r="D106" s="2"/>
      <c r="E106" s="4"/>
      <c r="F106" s="4"/>
      <c r="G106" s="4"/>
      <c r="H106" s="4"/>
      <c r="I106" s="4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 s="48"/>
      <c r="B107" s="2"/>
      <c r="C107" s="2"/>
      <c r="D107" s="2"/>
      <c r="E107" s="4"/>
      <c r="F107" s="4"/>
      <c r="G107" s="4"/>
      <c r="H107" s="4"/>
      <c r="I107" s="4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 s="48"/>
      <c r="B108" s="2"/>
      <c r="C108" s="2"/>
      <c r="D108" s="2"/>
      <c r="E108" s="4"/>
      <c r="F108" s="4"/>
      <c r="G108" s="4"/>
      <c r="H108" s="4"/>
      <c r="I108" s="4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 s="48"/>
      <c r="B109" s="2"/>
      <c r="C109" s="2"/>
      <c r="D109" s="2"/>
      <c r="E109" s="4"/>
      <c r="F109" s="4"/>
      <c r="G109" s="4"/>
      <c r="H109" s="4"/>
      <c r="I109" s="4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 s="48"/>
      <c r="B110" s="2"/>
      <c r="C110" s="2"/>
      <c r="D110" s="2"/>
      <c r="E110" s="4"/>
      <c r="F110" s="4"/>
      <c r="G110" s="4"/>
      <c r="H110" s="4"/>
      <c r="I110" s="4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 s="48"/>
      <c r="B111" s="2"/>
      <c r="C111" s="2"/>
      <c r="D111" s="2"/>
      <c r="E111" s="4"/>
      <c r="F111" s="4"/>
      <c r="G111" s="4"/>
      <c r="H111" s="4"/>
      <c r="I111" s="4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 s="48"/>
      <c r="B112" s="2"/>
      <c r="C112" s="2"/>
      <c r="D112" s="2"/>
      <c r="E112" s="4"/>
      <c r="F112" s="4"/>
      <c r="G112" s="4"/>
      <c r="H112" s="4"/>
      <c r="I112" s="4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5">
      <c r="A113" s="48"/>
      <c r="B113" s="2"/>
      <c r="C113" s="2"/>
      <c r="D113" s="2"/>
      <c r="E113" s="4"/>
      <c r="F113" s="4"/>
      <c r="G113" s="4"/>
      <c r="H113" s="4"/>
      <c r="I113" s="4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5">
      <c r="A114" s="48"/>
      <c r="B114" s="2"/>
      <c r="C114" s="2"/>
      <c r="D114" s="2"/>
      <c r="E114" s="4"/>
      <c r="F114" s="4"/>
      <c r="G114" s="4"/>
      <c r="H114" s="4"/>
      <c r="I114" s="4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5">
      <c r="A115" s="48"/>
      <c r="B115" s="2"/>
      <c r="C115" s="2"/>
      <c r="D115" s="2"/>
      <c r="E115" s="4"/>
      <c r="F115" s="4"/>
      <c r="G115" s="4"/>
      <c r="H115" s="4"/>
      <c r="I115" s="4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5">
      <c r="A116" s="48"/>
      <c r="B116" s="2"/>
      <c r="C116" s="2"/>
      <c r="D116" s="2"/>
      <c r="E116" s="4"/>
      <c r="F116" s="4"/>
      <c r="G116" s="4"/>
      <c r="H116" s="4"/>
      <c r="I116" s="4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5">
      <c r="A117" s="48"/>
      <c r="B117" s="2"/>
      <c r="C117" s="2"/>
      <c r="D117" s="2"/>
      <c r="E117" s="4"/>
      <c r="F117" s="4"/>
      <c r="G117" s="4"/>
      <c r="H117" s="4"/>
      <c r="I117" s="4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5">
      <c r="A118" s="48"/>
      <c r="B118" s="2"/>
      <c r="C118" s="2"/>
      <c r="D118" s="2"/>
      <c r="E118" s="4"/>
      <c r="F118" s="4"/>
      <c r="G118" s="4"/>
      <c r="H118" s="4"/>
      <c r="I118" s="4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5">
      <c r="A119" s="48"/>
      <c r="B119" s="2"/>
      <c r="C119" s="2"/>
      <c r="D119" s="2"/>
      <c r="E119" s="4"/>
      <c r="F119" s="4"/>
      <c r="G119" s="4"/>
      <c r="H119" s="4"/>
      <c r="I119" s="4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5">
      <c r="A120" s="48"/>
      <c r="B120" s="2"/>
      <c r="C120" s="2"/>
      <c r="D120" s="2"/>
      <c r="E120" s="4"/>
      <c r="F120" s="4"/>
      <c r="G120" s="4"/>
      <c r="H120" s="4"/>
      <c r="I120" s="4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5">
      <c r="A121" s="48"/>
      <c r="B121" s="2"/>
      <c r="C121" s="2"/>
      <c r="D121" s="2"/>
      <c r="E121" s="4"/>
      <c r="F121" s="4"/>
      <c r="G121" s="4"/>
      <c r="H121" s="4"/>
      <c r="I121" s="4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5">
      <c r="A122" s="48"/>
      <c r="B122" s="2"/>
      <c r="C122" s="2"/>
      <c r="D122" s="2"/>
      <c r="E122" s="4"/>
      <c r="F122" s="4"/>
      <c r="G122" s="4"/>
      <c r="H122" s="4"/>
      <c r="I122" s="4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123" s="48"/>
      <c r="B123" s="2"/>
      <c r="C123" s="2"/>
      <c r="D123" s="2"/>
      <c r="E123" s="4"/>
      <c r="F123" s="4"/>
      <c r="G123" s="4"/>
      <c r="H123" s="4"/>
      <c r="I123" s="4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5">
      <c r="A124" s="48"/>
      <c r="B124" s="2"/>
      <c r="C124" s="2"/>
      <c r="D124" s="2"/>
      <c r="E124" s="4"/>
      <c r="F124" s="4"/>
      <c r="G124" s="4"/>
      <c r="H124" s="4"/>
      <c r="I124" s="4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125" s="48"/>
      <c r="B125" s="2"/>
      <c r="C125" s="2"/>
      <c r="D125" s="2"/>
      <c r="E125" s="4"/>
      <c r="F125" s="4"/>
      <c r="G125" s="4"/>
      <c r="H125" s="4"/>
      <c r="I125" s="4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5">
      <c r="A126" s="48"/>
      <c r="B126" s="2"/>
      <c r="C126" s="2"/>
      <c r="D126" s="2"/>
      <c r="E126" s="4"/>
      <c r="F126" s="4"/>
      <c r="G126" s="4"/>
      <c r="H126" s="4"/>
      <c r="I126" s="4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5">
      <c r="A127" s="48"/>
      <c r="B127" s="2"/>
      <c r="C127" s="2"/>
      <c r="D127" s="2"/>
      <c r="E127" s="4"/>
      <c r="F127" s="4"/>
      <c r="G127" s="4"/>
      <c r="H127" s="4"/>
      <c r="I127" s="4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5">
      <c r="A128" s="48"/>
      <c r="B128" s="2"/>
      <c r="C128" s="2"/>
      <c r="D128" s="2"/>
      <c r="E128" s="4"/>
      <c r="F128" s="4"/>
      <c r="G128" s="4"/>
      <c r="H128" s="4"/>
      <c r="I128" s="4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 s="48"/>
      <c r="B129" s="2"/>
      <c r="C129" s="2"/>
      <c r="D129" s="2"/>
      <c r="E129" s="4"/>
      <c r="F129" s="4"/>
      <c r="G129" s="4"/>
      <c r="H129" s="4"/>
      <c r="I129" s="4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5">
      <c r="A130" s="48"/>
      <c r="B130" s="2"/>
      <c r="C130" s="2"/>
      <c r="D130" s="2"/>
      <c r="E130" s="4"/>
      <c r="F130" s="4"/>
      <c r="G130" s="4"/>
      <c r="H130" s="4"/>
      <c r="I130" s="4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5">
      <c r="A131" s="48"/>
      <c r="B131" s="2"/>
      <c r="C131" s="2"/>
      <c r="D131" s="2"/>
      <c r="E131" s="4"/>
      <c r="F131" s="4"/>
      <c r="G131" s="4"/>
      <c r="H131" s="4"/>
      <c r="I131" s="4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5">
      <c r="A132" s="48"/>
      <c r="B132" s="2"/>
      <c r="C132" s="2"/>
      <c r="D132" s="2"/>
      <c r="E132" s="4"/>
      <c r="F132" s="4"/>
      <c r="G132" s="4"/>
      <c r="H132" s="4"/>
      <c r="I132" s="4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5">
      <c r="A133" s="48"/>
      <c r="B133" s="2"/>
      <c r="C133" s="2"/>
      <c r="D133" s="2"/>
      <c r="E133" s="4"/>
      <c r="F133" s="4"/>
      <c r="G133" s="4"/>
      <c r="H133" s="4"/>
      <c r="I133" s="4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5">
      <c r="A134" s="48"/>
      <c r="B134" s="2"/>
      <c r="C134" s="2"/>
      <c r="D134" s="2"/>
      <c r="E134" s="4"/>
      <c r="F134" s="4"/>
      <c r="G134" s="4"/>
      <c r="H134" s="4"/>
      <c r="I134" s="4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5">
      <c r="A135" s="48"/>
      <c r="B135" s="2"/>
      <c r="C135" s="2"/>
      <c r="D135" s="2"/>
      <c r="E135" s="4"/>
      <c r="F135" s="4"/>
      <c r="G135" s="4"/>
      <c r="H135" s="4"/>
      <c r="I135" s="4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5">
      <c r="A136" s="48"/>
      <c r="B136" s="2"/>
      <c r="C136" s="2"/>
      <c r="D136" s="2"/>
      <c r="E136" s="4"/>
      <c r="F136" s="4"/>
      <c r="G136" s="4"/>
      <c r="H136" s="4"/>
      <c r="I136" s="4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5">
      <c r="A137" s="48"/>
      <c r="B137" s="2"/>
      <c r="C137" s="2"/>
      <c r="D137" s="2"/>
      <c r="E137" s="4"/>
      <c r="F137" s="4"/>
      <c r="G137" s="4"/>
      <c r="H137" s="4"/>
      <c r="I137" s="4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5">
      <c r="A138" s="48"/>
      <c r="B138" s="2"/>
      <c r="C138" s="2"/>
      <c r="D138" s="2"/>
      <c r="E138" s="4"/>
      <c r="F138" s="4"/>
      <c r="G138" s="4"/>
      <c r="H138" s="4"/>
      <c r="I138" s="4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5">
      <c r="A139" s="48"/>
      <c r="B139" s="2"/>
      <c r="C139" s="2"/>
      <c r="D139" s="2"/>
      <c r="E139" s="4"/>
      <c r="F139" s="4"/>
      <c r="G139" s="4"/>
      <c r="H139" s="4"/>
      <c r="I139" s="4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5">
      <c r="A140" s="48"/>
      <c r="B140" s="2"/>
      <c r="C140" s="2"/>
      <c r="D140" s="2"/>
      <c r="E140" s="4"/>
      <c r="F140" s="4"/>
      <c r="G140" s="4"/>
      <c r="H140" s="4"/>
      <c r="I140" s="4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5">
      <c r="A141" s="48"/>
      <c r="B141" s="2"/>
      <c r="C141" s="2"/>
      <c r="D141" s="2"/>
      <c r="E141" s="4"/>
      <c r="F141" s="4"/>
      <c r="G141" s="4"/>
      <c r="H141" s="4"/>
      <c r="I141" s="4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5">
      <c r="A142" s="48"/>
      <c r="B142" s="2"/>
      <c r="C142" s="2"/>
      <c r="D142" s="2"/>
      <c r="E142" s="4"/>
      <c r="F142" s="4"/>
      <c r="G142" s="4"/>
      <c r="H142" s="4"/>
      <c r="I142" s="4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5">
      <c r="A143" s="48"/>
      <c r="B143" s="2"/>
      <c r="C143" s="2"/>
      <c r="D143" s="2"/>
      <c r="E143" s="4"/>
      <c r="F143" s="4"/>
      <c r="G143" s="4"/>
      <c r="H143" s="4"/>
      <c r="I143" s="4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5">
      <c r="A144" s="48"/>
      <c r="B144" s="2"/>
      <c r="C144" s="2"/>
      <c r="D144" s="2"/>
      <c r="E144" s="4"/>
      <c r="F144" s="4"/>
      <c r="G144" s="4"/>
      <c r="H144" s="4"/>
      <c r="I144" s="4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5">
      <c r="A145" s="48"/>
      <c r="B145" s="2"/>
      <c r="C145" s="2"/>
      <c r="D145" s="2"/>
      <c r="E145" s="4"/>
      <c r="F145" s="4"/>
      <c r="G145" s="4"/>
      <c r="H145" s="4"/>
      <c r="I145" s="4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5">
      <c r="A146" s="48"/>
      <c r="B146" s="2"/>
      <c r="C146" s="2"/>
      <c r="D146" s="2"/>
      <c r="E146" s="4"/>
      <c r="F146" s="4"/>
      <c r="G146" s="4"/>
      <c r="H146" s="4"/>
      <c r="I146" s="4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 s="48"/>
      <c r="B147" s="2"/>
      <c r="C147" s="2"/>
      <c r="D147" s="2"/>
      <c r="E147" s="4"/>
      <c r="F147" s="4"/>
      <c r="G147" s="4"/>
      <c r="H147" s="4"/>
      <c r="I147" s="4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5">
      <c r="A148" s="48"/>
      <c r="B148" s="2"/>
      <c r="C148" s="2"/>
      <c r="D148" s="2"/>
      <c r="E148" s="4"/>
      <c r="F148" s="4"/>
      <c r="G148" s="4"/>
      <c r="H148" s="4"/>
      <c r="I148" s="4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5">
      <c r="A149" s="48"/>
      <c r="B149" s="2"/>
      <c r="C149" s="2"/>
      <c r="D149" s="2"/>
      <c r="E149" s="4"/>
      <c r="F149" s="4"/>
      <c r="G149" s="4"/>
      <c r="H149" s="4"/>
      <c r="I149" s="4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5">
      <c r="A150" s="48"/>
      <c r="B150" s="2"/>
      <c r="C150" s="2"/>
      <c r="D150" s="2"/>
      <c r="E150" s="4"/>
      <c r="F150" s="4"/>
      <c r="G150" s="4"/>
      <c r="H150" s="4"/>
      <c r="I150" s="4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5">
      <c r="A151" s="48"/>
      <c r="B151" s="2"/>
      <c r="C151" s="2"/>
      <c r="D151" s="2"/>
      <c r="E151" s="4"/>
      <c r="F151" s="4"/>
      <c r="G151" s="4"/>
      <c r="H151" s="4"/>
      <c r="I151" s="4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5">
      <c r="A152" s="48"/>
      <c r="B152" s="2"/>
      <c r="C152" s="2"/>
      <c r="D152" s="2"/>
      <c r="E152" s="4"/>
      <c r="F152" s="4"/>
      <c r="G152" s="4"/>
      <c r="H152" s="4"/>
      <c r="I152" s="4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5">
      <c r="A153" s="48"/>
      <c r="B153" s="2"/>
      <c r="C153" s="2"/>
      <c r="D153" s="2"/>
      <c r="E153" s="4"/>
      <c r="F153" s="4"/>
      <c r="G153" s="4"/>
      <c r="H153" s="4"/>
      <c r="I153" s="4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5">
      <c r="A154" s="48"/>
      <c r="B154" s="2"/>
      <c r="C154" s="2"/>
      <c r="D154" s="2"/>
      <c r="E154" s="4"/>
      <c r="F154" s="4"/>
      <c r="G154" s="4"/>
      <c r="H154" s="4"/>
      <c r="I154" s="4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x14ac:dyDescent="0.25">
      <c r="A155" s="48"/>
      <c r="B155" s="2"/>
      <c r="C155" s="2"/>
      <c r="D155" s="2"/>
      <c r="E155" s="4"/>
      <c r="F155" s="4"/>
      <c r="G155" s="4"/>
      <c r="H155" s="4"/>
      <c r="I155" s="4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5">
      <c r="A156" s="48"/>
      <c r="B156" s="2"/>
      <c r="C156" s="2"/>
      <c r="D156" s="2"/>
      <c r="E156" s="4"/>
      <c r="F156" s="4"/>
      <c r="G156" s="4"/>
      <c r="H156" s="4"/>
      <c r="I156" s="4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5">
      <c r="A157" s="48"/>
      <c r="B157" s="2"/>
      <c r="C157" s="2"/>
      <c r="D157" s="2"/>
      <c r="E157" s="4"/>
      <c r="F157" s="4"/>
      <c r="G157" s="4"/>
      <c r="H157" s="4"/>
      <c r="I157" s="4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5">
      <c r="A158" s="48"/>
      <c r="B158" s="2"/>
      <c r="C158" s="2"/>
      <c r="D158" s="2"/>
      <c r="E158" s="4"/>
      <c r="F158" s="4"/>
      <c r="G158" s="4"/>
      <c r="H158" s="4"/>
      <c r="I158" s="4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5">
      <c r="A159" s="48"/>
      <c r="B159" s="2"/>
      <c r="C159" s="2"/>
      <c r="D159" s="2"/>
      <c r="E159" s="4"/>
      <c r="F159" s="4"/>
      <c r="G159" s="4"/>
      <c r="H159" s="4"/>
      <c r="I159" s="4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5">
      <c r="A160" s="48"/>
      <c r="B160" s="2"/>
      <c r="C160" s="2"/>
      <c r="D160" s="2"/>
      <c r="E160" s="4"/>
      <c r="F160" s="4"/>
      <c r="G160" s="4"/>
      <c r="H160" s="4"/>
      <c r="I160" s="4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5">
      <c r="A161" s="48"/>
      <c r="B161" s="2"/>
      <c r="C161" s="2"/>
      <c r="D161" s="2"/>
      <c r="E161" s="4"/>
      <c r="F161" s="4"/>
      <c r="G161" s="4"/>
      <c r="H161" s="4"/>
      <c r="I161" s="4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5">
      <c r="A162" s="48"/>
      <c r="B162" s="2"/>
      <c r="C162" s="2"/>
      <c r="D162" s="2"/>
      <c r="E162" s="4"/>
      <c r="F162" s="4"/>
      <c r="G162" s="4"/>
      <c r="H162" s="4"/>
      <c r="I162" s="4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x14ac:dyDescent="0.25">
      <c r="A163" s="48"/>
      <c r="B163" s="2"/>
      <c r="C163" s="2"/>
      <c r="D163" s="2"/>
      <c r="E163" s="4"/>
      <c r="F163" s="4"/>
      <c r="G163" s="4"/>
      <c r="H163" s="4"/>
      <c r="I163" s="4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x14ac:dyDescent="0.25">
      <c r="A164" s="48"/>
      <c r="B164" s="2"/>
      <c r="C164" s="2"/>
      <c r="D164" s="2"/>
      <c r="E164" s="4"/>
      <c r="F164" s="4"/>
      <c r="G164" s="4"/>
      <c r="H164" s="4"/>
      <c r="I164" s="4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</sheetData>
  <mergeCells count="10">
    <mergeCell ref="A7:J7"/>
    <mergeCell ref="A8:J8"/>
    <mergeCell ref="E9:I9"/>
    <mergeCell ref="J9:J10"/>
    <mergeCell ref="A1:J1"/>
    <mergeCell ref="A2:B2"/>
    <mergeCell ref="A3:B3"/>
    <mergeCell ref="A4:B4"/>
    <mergeCell ref="A5:J5"/>
    <mergeCell ref="A6:J6"/>
  </mergeCells>
  <pageMargins left="0.14000000000000001" right="0.21" top="0.38" bottom="0.57999999999999996" header="0.26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NA-CU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Gonzalez  Villegas</dc:creator>
  <cp:lastModifiedBy>Cesar Gonzalez  Villegas</cp:lastModifiedBy>
  <dcterms:created xsi:type="dcterms:W3CDTF">2015-08-17T15:23:59Z</dcterms:created>
  <dcterms:modified xsi:type="dcterms:W3CDTF">2015-08-17T16:09:15Z</dcterms:modified>
</cp:coreProperties>
</file>