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8520"/>
  </bookViews>
  <sheets>
    <sheet name="Cantidades Requeri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AEN09">'[2]CONTADORES (2)'!$A$2:$G$151</definedName>
    <definedName name="_FCN1">'[3]constantes anuales'!$C$2</definedName>
    <definedName name="_FCN2">'[3]constantes anuales'!$C$3</definedName>
    <definedName name="_FCN3">'[3]constantes anuales'!$C$4</definedName>
    <definedName name="_FCN4">'[3]constantes anuales'!$C$5</definedName>
    <definedName name="_RHO1">'[3]constantes anuales'!$D$11</definedName>
    <definedName name="_RHO2">'[3]constantes anuales'!$D$12</definedName>
    <definedName name="_RHO3">'[3]constantes anuales'!$D$13</definedName>
    <definedName name="_rho56">'[3]constantes anuales'!$D$14</definedName>
    <definedName name="_SIC0105">[2]aen0105!$A$45:$D$115</definedName>
    <definedName name="_SIC2">'[4]RESUMEN (2)'!$A$2:$C$144</definedName>
    <definedName name="Alfa0NRC">'[3]constantes anuales'!$D$7</definedName>
    <definedName name="ALFA0NRSC">'[3]constantes anuales'!$D$8</definedName>
    <definedName name="Alfa0R">'[3]constantes anuales'!$D$6</definedName>
    <definedName name="anexo_plc" localSheetId="0">#REF!</definedName>
    <definedName name="anexo_plc">#REF!</definedName>
    <definedName name="anexo_pld" localSheetId="0">#REF!</definedName>
    <definedName name="anexo_pld">#REF!</definedName>
    <definedName name="_xlnm.Database" localSheetId="0">#REF!</definedName>
    <definedName name="_xlnm.Database">#REF!</definedName>
    <definedName name="Cmt" localSheetId="0">#REF!</definedName>
    <definedName name="Cmt">#REF!</definedName>
    <definedName name="CONTADORES">[5]Hoja2!$A$1:$G$141</definedName>
    <definedName name="contas">[6]CONTADOR!$A$1:$G$90</definedName>
    <definedName name="cuenta">[2]C_cuenta!$A$1:$C$90</definedName>
    <definedName name="DEMANDA" localSheetId="0">'Cantidades Requeridas'!#REF!</definedName>
    <definedName name="DEMANDA">'[1]Dem total Proyectada'!#REF!</definedName>
    <definedName name="ete" localSheetId="0">#REF!</definedName>
    <definedName name="ete">#REF!</definedName>
    <definedName name="Factores">[2]Factores!$I$2:$J$5</definedName>
    <definedName name="factura" localSheetId="0">#REF!</definedName>
    <definedName name="factura">#REF!</definedName>
    <definedName name="FLOREZ" localSheetId="0">#REF!</definedName>
    <definedName name="FLOREZ">#REF!</definedName>
    <definedName name="IPC_E_AÑO">'[3]constantes anuales'!$D$15</definedName>
    <definedName name="lamda">'[3]constantes anuales'!$D$9</definedName>
    <definedName name="Lamda0">'[3]constantes anuales'!$D$10</definedName>
    <definedName name="mercado">[7]Todos!$B$2:$I$70</definedName>
    <definedName name="nivelt">[7]Hoja1!$A$2:$F$77</definedName>
  </definedNames>
  <calcPr calcId="144525"/>
</workbook>
</file>

<file path=xl/calcChain.xml><?xml version="1.0" encoding="utf-8"?>
<calcChain xmlns="http://schemas.openxmlformats.org/spreadsheetml/2006/main">
  <c r="K142" i="1" l="1"/>
  <c r="U141" i="1"/>
  <c r="E141" i="1"/>
  <c r="Q140" i="1"/>
  <c r="Y138" i="1"/>
  <c r="I138" i="1"/>
  <c r="U137" i="1"/>
  <c r="G137" i="1"/>
  <c r="V136" i="1"/>
  <c r="J136" i="1"/>
  <c r="Y135" i="1"/>
  <c r="G133" i="1"/>
  <c r="Q132" i="1"/>
  <c r="I130" i="1"/>
  <c r="Z113" i="1"/>
  <c r="AB113" i="1" s="1"/>
  <c r="Z108" i="1"/>
  <c r="AB108" i="1" s="1"/>
  <c r="Z107" i="1"/>
  <c r="AB107" i="1" s="1"/>
  <c r="Z106" i="1"/>
  <c r="AB106" i="1" s="1"/>
  <c r="Z105" i="1"/>
  <c r="AB105" i="1" s="1"/>
  <c r="Z103" i="1"/>
  <c r="AB103" i="1" s="1"/>
  <c r="Z100" i="1"/>
  <c r="AB100" i="1" s="1"/>
  <c r="Z99" i="1"/>
  <c r="AB99" i="1" s="1"/>
  <c r="Z98" i="1"/>
  <c r="AB98" i="1" s="1"/>
  <c r="Z97" i="1"/>
  <c r="AB97" i="1" s="1"/>
  <c r="Z92" i="1"/>
  <c r="AB92" i="1" s="1"/>
  <c r="Z91" i="1"/>
  <c r="AB91" i="1" s="1"/>
  <c r="Z86" i="1"/>
  <c r="AB86" i="1" s="1"/>
  <c r="Z85" i="1"/>
  <c r="AB85" i="1" s="1"/>
  <c r="Z81" i="1"/>
  <c r="AB81" i="1" s="1"/>
  <c r="Z79" i="1"/>
  <c r="AB79" i="1" s="1"/>
  <c r="Z77" i="1"/>
  <c r="AB77" i="1" s="1"/>
  <c r="Z72" i="1"/>
  <c r="AB72" i="1" s="1"/>
  <c r="Z71" i="1"/>
  <c r="AB71" i="1" s="1"/>
  <c r="Z70" i="1"/>
  <c r="AB70" i="1" s="1"/>
  <c r="Z69" i="1"/>
  <c r="AB69" i="1" s="1"/>
  <c r="Z64" i="1"/>
  <c r="AB64" i="1" s="1"/>
  <c r="Z63" i="1"/>
  <c r="AB63" i="1" s="1"/>
  <c r="Z58" i="1"/>
  <c r="AB58" i="1" s="1"/>
  <c r="Z57" i="1"/>
  <c r="AB57" i="1" s="1"/>
  <c r="Z52" i="1"/>
  <c r="AB52" i="1" s="1"/>
  <c r="Z51" i="1"/>
  <c r="AB51" i="1" s="1"/>
  <c r="Z50" i="1"/>
  <c r="AB50" i="1" s="1"/>
  <c r="Z49" i="1"/>
  <c r="AB49" i="1" s="1"/>
  <c r="Z45" i="1"/>
  <c r="AB45" i="1" s="1"/>
  <c r="Z43" i="1"/>
  <c r="AB43" i="1" s="1"/>
  <c r="Z42" i="1"/>
  <c r="AB42" i="1" s="1"/>
  <c r="Z41" i="1"/>
  <c r="AB41" i="1" s="1"/>
  <c r="Z36" i="1"/>
  <c r="AB36" i="1" s="1"/>
  <c r="Z35" i="1"/>
  <c r="AB35" i="1" s="1"/>
  <c r="Y142" i="1"/>
  <c r="X142" i="1"/>
  <c r="V142" i="1"/>
  <c r="U142" i="1"/>
  <c r="T142" i="1"/>
  <c r="S142" i="1"/>
  <c r="R142" i="1"/>
  <c r="Q142" i="1"/>
  <c r="P142" i="1"/>
  <c r="N142" i="1"/>
  <c r="M142" i="1"/>
  <c r="L142" i="1"/>
  <c r="J142" i="1"/>
  <c r="I142" i="1"/>
  <c r="H142" i="1"/>
  <c r="F142" i="1"/>
  <c r="E142" i="1"/>
  <c r="D142" i="1"/>
  <c r="C142" i="1"/>
  <c r="B142" i="1"/>
  <c r="Y141" i="1"/>
  <c r="X141" i="1"/>
  <c r="W141" i="1"/>
  <c r="V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D141" i="1"/>
  <c r="C141" i="1"/>
  <c r="B141" i="1"/>
  <c r="Y140" i="1"/>
  <c r="X140" i="1"/>
  <c r="W140" i="1"/>
  <c r="V140" i="1"/>
  <c r="U140" i="1"/>
  <c r="T140" i="1"/>
  <c r="S140" i="1"/>
  <c r="R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H138" i="1"/>
  <c r="G138" i="1"/>
  <c r="F138" i="1"/>
  <c r="E138" i="1"/>
  <c r="D138" i="1"/>
  <c r="C138" i="1"/>
  <c r="B138" i="1"/>
  <c r="Y137" i="1"/>
  <c r="X137" i="1"/>
  <c r="W137" i="1"/>
  <c r="V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F137" i="1"/>
  <c r="E137" i="1"/>
  <c r="D137" i="1"/>
  <c r="C137" i="1"/>
  <c r="B137" i="1"/>
  <c r="Y136" i="1"/>
  <c r="X136" i="1"/>
  <c r="W136" i="1"/>
  <c r="U136" i="1"/>
  <c r="T136" i="1"/>
  <c r="S136" i="1"/>
  <c r="R136" i="1"/>
  <c r="Q136" i="1"/>
  <c r="P136" i="1"/>
  <c r="O136" i="1"/>
  <c r="N136" i="1"/>
  <c r="M136" i="1"/>
  <c r="L136" i="1"/>
  <c r="K136" i="1"/>
  <c r="I136" i="1"/>
  <c r="H136" i="1"/>
  <c r="G136" i="1"/>
  <c r="F136" i="1"/>
  <c r="E136" i="1"/>
  <c r="D136" i="1"/>
  <c r="C136" i="1"/>
  <c r="B136" i="1"/>
  <c r="X135" i="1"/>
  <c r="W135" i="1"/>
  <c r="V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D135" i="1"/>
  <c r="C135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F133" i="1"/>
  <c r="E133" i="1"/>
  <c r="D133" i="1"/>
  <c r="C133" i="1"/>
  <c r="B133" i="1"/>
  <c r="Y132" i="1"/>
  <c r="X132" i="1"/>
  <c r="W132" i="1"/>
  <c r="V132" i="1"/>
  <c r="U132" i="1"/>
  <c r="T132" i="1"/>
  <c r="S132" i="1"/>
  <c r="R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H130" i="1"/>
  <c r="G130" i="1"/>
  <c r="F130" i="1"/>
  <c r="E130" i="1"/>
  <c r="D130" i="1"/>
  <c r="C130" i="1"/>
  <c r="B130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Z126" i="1" l="1"/>
  <c r="Z127" i="1"/>
  <c r="Z136" i="1"/>
  <c r="Z133" i="1"/>
  <c r="Z132" i="1"/>
  <c r="Z119" i="1"/>
  <c r="Z7" i="1"/>
  <c r="AB7" i="1" s="1"/>
  <c r="AB119" i="1" s="1"/>
  <c r="Z123" i="1"/>
  <c r="Z11" i="1"/>
  <c r="AB11" i="1" s="1"/>
  <c r="Z15" i="1"/>
  <c r="AB15" i="1" s="1"/>
  <c r="AB127" i="1" s="1"/>
  <c r="Z131" i="1"/>
  <c r="Z19" i="1"/>
  <c r="AB19" i="1" s="1"/>
  <c r="E135" i="1"/>
  <c r="U135" i="1"/>
  <c r="Z37" i="1"/>
  <c r="AB37" i="1" s="1"/>
  <c r="Z38" i="1"/>
  <c r="AB38" i="1" s="1"/>
  <c r="Z39" i="1"/>
  <c r="AB39" i="1" s="1"/>
  <c r="Z40" i="1"/>
  <c r="AB40" i="1" s="1"/>
  <c r="Z73" i="1"/>
  <c r="AB73" i="1" s="1"/>
  <c r="Z74" i="1"/>
  <c r="AB74" i="1" s="1"/>
  <c r="Z75" i="1"/>
  <c r="AB75" i="1" s="1"/>
  <c r="Z76" i="1"/>
  <c r="AB76" i="1" s="1"/>
  <c r="Z109" i="1"/>
  <c r="AB109" i="1" s="1"/>
  <c r="Z110" i="1"/>
  <c r="AB110" i="1" s="1"/>
  <c r="Z111" i="1"/>
  <c r="AB111" i="1" s="1"/>
  <c r="Z112" i="1"/>
  <c r="AB112" i="1" s="1"/>
  <c r="Z44" i="1"/>
  <c r="AB44" i="1" s="1"/>
  <c r="Z78" i="1"/>
  <c r="AB78" i="1" s="1"/>
  <c r="Z80" i="1"/>
  <c r="AB80" i="1" s="1"/>
  <c r="Z8" i="1"/>
  <c r="AB8" i="1" s="1"/>
  <c r="AB120" i="1" s="1"/>
  <c r="Z124" i="1"/>
  <c r="Z12" i="1"/>
  <c r="AB12" i="1" s="1"/>
  <c r="Z128" i="1"/>
  <c r="Z16" i="1"/>
  <c r="AB16" i="1" s="1"/>
  <c r="AB128" i="1" s="1"/>
  <c r="Z20" i="1"/>
  <c r="AB20" i="1" s="1"/>
  <c r="Z46" i="1"/>
  <c r="AB46" i="1" s="1"/>
  <c r="Z47" i="1"/>
  <c r="AB47" i="1" s="1"/>
  <c r="Z48" i="1"/>
  <c r="AB48" i="1" s="1"/>
  <c r="Z82" i="1"/>
  <c r="AB82" i="1" s="1"/>
  <c r="Z83" i="1"/>
  <c r="AB83" i="1" s="1"/>
  <c r="Z84" i="1"/>
  <c r="AB84" i="1" s="1"/>
  <c r="Z120" i="1"/>
  <c r="AC120" i="1" s="1"/>
  <c r="Z121" i="1"/>
  <c r="Z9" i="1"/>
  <c r="AB9" i="1" s="1"/>
  <c r="Z125" i="1"/>
  <c r="Z13" i="1"/>
  <c r="AB13" i="1" s="1"/>
  <c r="AB125" i="1" s="1"/>
  <c r="Z129" i="1"/>
  <c r="Z17" i="1"/>
  <c r="AB17" i="1" s="1"/>
  <c r="Z21" i="1"/>
  <c r="AB21" i="1" s="1"/>
  <c r="AB133" i="1" s="1"/>
  <c r="G142" i="1"/>
  <c r="O142" i="1"/>
  <c r="W142" i="1"/>
  <c r="Z53" i="1"/>
  <c r="AB53" i="1" s="1"/>
  <c r="Z54" i="1"/>
  <c r="AB54" i="1" s="1"/>
  <c r="Z55" i="1"/>
  <c r="AB55" i="1" s="1"/>
  <c r="Z56" i="1"/>
  <c r="AB56" i="1" s="1"/>
  <c r="Z93" i="1"/>
  <c r="AB93" i="1" s="1"/>
  <c r="Z94" i="1"/>
  <c r="AB94" i="1" s="1"/>
  <c r="Z95" i="1"/>
  <c r="AB95" i="1" s="1"/>
  <c r="Z96" i="1"/>
  <c r="AB96" i="1" s="1"/>
  <c r="B134" i="1"/>
  <c r="Z134" i="1" s="1"/>
  <c r="Z22" i="1"/>
  <c r="AB22" i="1" s="1"/>
  <c r="AB134" i="1" s="1"/>
  <c r="Z23" i="1"/>
  <c r="AB23" i="1" s="1"/>
  <c r="AB135" i="1" s="1"/>
  <c r="B135" i="1"/>
  <c r="Z10" i="1"/>
  <c r="AB10" i="1" s="1"/>
  <c r="Z14" i="1"/>
  <c r="AB14" i="1" s="1"/>
  <c r="AB126" i="1" s="1"/>
  <c r="Z130" i="1"/>
  <c r="Z18" i="1"/>
  <c r="AB18" i="1" s="1"/>
  <c r="Z137" i="1"/>
  <c r="Z138" i="1"/>
  <c r="Z140" i="1"/>
  <c r="Z65" i="1"/>
  <c r="AB65" i="1" s="1"/>
  <c r="Z66" i="1"/>
  <c r="AB66" i="1" s="1"/>
  <c r="Z67" i="1"/>
  <c r="AB67" i="1" s="1"/>
  <c r="Z68" i="1"/>
  <c r="AB68" i="1" s="1"/>
  <c r="Z101" i="1"/>
  <c r="AB101" i="1" s="1"/>
  <c r="Z102" i="1"/>
  <c r="AB102" i="1" s="1"/>
  <c r="Z104" i="1"/>
  <c r="AB104" i="1" s="1"/>
  <c r="Z122" i="1"/>
  <c r="Z24" i="1"/>
  <c r="AB24" i="1" s="1"/>
  <c r="Z28" i="1"/>
  <c r="AB28" i="1" s="1"/>
  <c r="Z25" i="1"/>
  <c r="AB25" i="1" s="1"/>
  <c r="Z141" i="1"/>
  <c r="Z29" i="1"/>
  <c r="AB29" i="1" s="1"/>
  <c r="AB141" i="1" s="1"/>
  <c r="Z26" i="1"/>
  <c r="AB26" i="1" s="1"/>
  <c r="Z30" i="1"/>
  <c r="AB30" i="1" s="1"/>
  <c r="AB142" i="1" s="1"/>
  <c r="Z114" i="1"/>
  <c r="AB114" i="1" s="1"/>
  <c r="Z139" i="1"/>
  <c r="Z27" i="1"/>
  <c r="AB27" i="1" s="1"/>
  <c r="AB136" i="1" l="1"/>
  <c r="AB138" i="1"/>
  <c r="AB121" i="1"/>
  <c r="AB137" i="1"/>
  <c r="AB131" i="1"/>
  <c r="Z142" i="1"/>
  <c r="AC142" i="1" s="1"/>
  <c r="AC136" i="1"/>
  <c r="AC128" i="1"/>
  <c r="AB123" i="1"/>
  <c r="Z135" i="1"/>
  <c r="AC135" i="1" s="1"/>
  <c r="AB129" i="1"/>
  <c r="AB124" i="1"/>
  <c r="AC119" i="1"/>
  <c r="AC141" i="1"/>
  <c r="AB130" i="1"/>
  <c r="AC134" i="1"/>
  <c r="AC125" i="1"/>
  <c r="AC133" i="1"/>
  <c r="AC127" i="1"/>
  <c r="AB139" i="1"/>
  <c r="AB140" i="1"/>
  <c r="AB132" i="1"/>
  <c r="AC126" i="1"/>
  <c r="AB122" i="1"/>
  <c r="AC121" i="1" l="1"/>
  <c r="AC138" i="1"/>
  <c r="AC131" i="1"/>
  <c r="AC137" i="1"/>
  <c r="AC123" i="1"/>
  <c r="AC129" i="1"/>
  <c r="AC140" i="1"/>
  <c r="AC139" i="1"/>
  <c r="AC130" i="1"/>
  <c r="AC124" i="1"/>
  <c r="AC122" i="1"/>
  <c r="AC132" i="1"/>
</calcChain>
</file>

<file path=xl/sharedStrings.xml><?xml version="1.0" encoding="utf-8"?>
<sst xmlns="http://schemas.openxmlformats.org/spreadsheetml/2006/main" count="142" uniqueCount="34">
  <si>
    <t>EMPRESA DE ENERGÍA DE PEREIRA S.A. E.S.P.</t>
  </si>
  <si>
    <t>ANEXO 1. CANTIDADES DE ENERGÍA ESTIMADAS 2017-2018</t>
  </si>
  <si>
    <t>DEMANDA DIARIA ESTIMADA DÍA HABIL [MWh]</t>
  </si>
  <si>
    <t>MES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</si>
  <si>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</si>
  <si>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</si>
  <si>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</si>
  <si>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</si>
  <si>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</si>
  <si>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</si>
  <si>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</si>
  <si>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</si>
  <si>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</si>
  <si>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</si>
  <si>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</si>
  <si>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</si>
  <si>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</si>
  <si>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</si>
  <si>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</si>
  <si>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</si>
  <si>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</si>
  <si>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</si>
  <si>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</si>
  <si>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</si>
  <si>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</si>
  <si>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</si>
  <si>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</si>
  <si>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</si>
  <si>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TOTAL</t>
  </si>
  <si>
    <t>Días</t>
  </si>
  <si>
    <t>DEMANDA DIARIA ESTIMADA DÍA SABADO [MWh]</t>
  </si>
  <si>
    <t>DEMANDA DIARIA ESTIMADA DÍA DOMINGO Y FESTIVO DIFERENTE A LUNES [MWh]</t>
  </si>
  <si>
    <t>DEMANDA DIARIA ESTIMADA DÍA LUNES FESTIVO [MWh]</t>
  </si>
  <si>
    <t>DEMANDA DIARIA ESTIMADA TOTAL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</si>
</sst>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 * #,##0.00_ ;_ * \-#,##0.00_ ;_ * &quot;-&quot;?_ ;_ @_ "/>
    <numFmt numFmtId="165" formatCode="_ * #,##0_ ;_ * \-#,##0_ ;_ * &quot;-&quot;??_ ;_ @_ "/>
    <numFmt numFmtId="166" formatCode="_ * #,##0_ ;_ * \-#,##0_ ;_ * &quot;-&quot;?_ ;_ @_ "/>
    <numFmt numFmtId="167" formatCode="_ * #,##0.0000_ ;_ * \-#,##0.0000_ ;_ * &quot;-&quot;?_ ;_ @_ "/>
    <numFmt numFmtId="168" formatCode="_-* #,##0_-;\-* #,##0_-;_-* &quot;-&quot;??_-;_-@_-"/>
    <numFmt numFmtId="169" formatCode="_-* #,##0.0_-;\-* #,##0.0_-;_-* &quot;-&quot;??_-;_-@_-"/>
    <numFmt numFmtId="170" formatCode="_ [$€-2]\ * #,##0.00_ ;_ [$€-2]\ * \-#,##0.00_ ;_ [$€-2]\ * &quot;-&quot;??_ "/>
    <numFmt numFmtId="171" formatCode="_-* #,##0.00\ _€_-;\-* #,##0.00\ _€_-;_-* &quot;-&quot;??\ _€_-;_-@_-"/>
    <numFmt numFmtId="172" formatCode="_ * #,##0.00_ ;_ * \-#,##0.00_ ;_ * &quot;-&quot;??_ ;_ @_ "/>
  </numFmts>
  <fonts count="14" x14ac:knownFonts="1">
    <font>
      <sz val="10"/>
      <name val="Arial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66E23"/>
        <bgColor indexed="64"/>
      </patternFill>
    </fill>
    <fill>
      <patternFill patternType="solid">
        <fgColor rgb="FF73A037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</cellStyleXfs>
  <cellXfs count="50">
    <xf numFmtId="0" fontId="0" fillId="0" borderId="0" xfId="0"/>
    <xf numFmtId="0" fontId="1" fillId="0" borderId="1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164" fontId="0" fillId="0" borderId="0" xfId="0" applyNumberFormat="1" applyFill="1"/>
    <xf numFmtId="0" fontId="0" fillId="0" borderId="0" xfId="0" applyFill="1"/>
    <xf numFmtId="0" fontId="3" fillId="0" borderId="2" xfId="0" applyFont="1" applyFill="1" applyBorder="1"/>
    <xf numFmtId="0" fontId="4" fillId="2" borderId="3" xfId="0" applyFont="1" applyFill="1" applyBorder="1"/>
    <xf numFmtId="0" fontId="5" fillId="0" borderId="0" xfId="0" applyFont="1" applyFill="1"/>
    <xf numFmtId="0" fontId="6" fillId="0" borderId="0" xfId="0" applyFont="1" applyFill="1"/>
    <xf numFmtId="165" fontId="0" fillId="0" borderId="0" xfId="0" applyNumberFormat="1" applyFill="1"/>
    <xf numFmtId="0" fontId="7" fillId="3" borderId="4" xfId="0" applyFont="1" applyFill="1" applyBorder="1"/>
    <xf numFmtId="0" fontId="8" fillId="3" borderId="5" xfId="0" applyFont="1" applyFill="1" applyBorder="1" applyAlignment="1">
      <alignment horizontal="center"/>
    </xf>
    <xf numFmtId="0" fontId="7" fillId="3" borderId="6" xfId="0" applyFont="1" applyFill="1" applyBorder="1"/>
    <xf numFmtId="17" fontId="9" fillId="0" borderId="7" xfId="0" applyNumberFormat="1" applyFont="1" applyFill="1" applyBorder="1" applyAlignment="1">
      <alignment horizontal="left"/>
    </xf>
    <xf numFmtId="164" fontId="10" fillId="0" borderId="8" xfId="0" quotePrefix="1" applyNumberFormat="1" applyFont="1" applyFill="1" applyBorder="1" applyAlignment="1">
      <alignment horizontal="left"/>
    </xf>
    <xf numFmtId="166" fontId="11" fillId="0" borderId="9" xfId="0" applyNumberFormat="1" applyFont="1" applyFill="1" applyBorder="1" applyAlignment="1">
      <alignment horizontal="left"/>
    </xf>
    <xf numFmtId="0" fontId="9" fillId="0" borderId="8" xfId="0" applyFont="1" applyFill="1" applyBorder="1"/>
    <xf numFmtId="165" fontId="2" fillId="0" borderId="10" xfId="0" applyNumberFormat="1" applyFont="1" applyFill="1" applyBorder="1"/>
    <xf numFmtId="17" fontId="9" fillId="0" borderId="11" xfId="0" applyNumberFormat="1" applyFont="1" applyFill="1" applyBorder="1" applyAlignment="1">
      <alignment horizontal="left"/>
    </xf>
    <xf numFmtId="164" fontId="10" fillId="0" borderId="12" xfId="0" quotePrefix="1" applyNumberFormat="1" applyFont="1" applyFill="1" applyBorder="1" applyAlignment="1">
      <alignment horizontal="left"/>
    </xf>
    <xf numFmtId="166" fontId="11" fillId="0" borderId="13" xfId="0" applyNumberFormat="1" applyFont="1" applyFill="1" applyBorder="1" applyAlignment="1">
      <alignment horizontal="left"/>
    </xf>
    <xf numFmtId="0" fontId="9" fillId="0" borderId="12" xfId="0" applyFont="1" applyFill="1" applyBorder="1"/>
    <xf numFmtId="165" fontId="2" fillId="0" borderId="14" xfId="0" applyNumberFormat="1" applyFont="1" applyFill="1" applyBorder="1"/>
    <xf numFmtId="17" fontId="9" fillId="0" borderId="15" xfId="0" applyNumberFormat="1" applyFont="1" applyFill="1" applyBorder="1" applyAlignment="1">
      <alignment horizontal="left"/>
    </xf>
    <xf numFmtId="164" fontId="10" fillId="0" borderId="16" xfId="0" quotePrefix="1" applyNumberFormat="1" applyFont="1" applyFill="1" applyBorder="1" applyAlignment="1">
      <alignment horizontal="left"/>
    </xf>
    <xf numFmtId="166" fontId="11" fillId="0" borderId="17" xfId="0" applyNumberFormat="1" applyFont="1" applyFill="1" applyBorder="1" applyAlignment="1">
      <alignment horizontal="left"/>
    </xf>
    <xf numFmtId="0" fontId="9" fillId="0" borderId="16" xfId="0" applyFont="1" applyFill="1" applyBorder="1"/>
    <xf numFmtId="165" fontId="2" fillId="0" borderId="18" xfId="0" applyNumberFormat="1" applyFont="1" applyFill="1" applyBorder="1"/>
    <xf numFmtId="17" fontId="9" fillId="0" borderId="19" xfId="0" applyNumberFormat="1" applyFont="1" applyFill="1" applyBorder="1" applyAlignment="1">
      <alignment horizontal="left"/>
    </xf>
    <xf numFmtId="164" fontId="10" fillId="0" borderId="20" xfId="0" quotePrefix="1" applyNumberFormat="1" applyFont="1" applyFill="1" applyBorder="1" applyAlignment="1">
      <alignment horizontal="left"/>
    </xf>
    <xf numFmtId="166" fontId="11" fillId="0" borderId="21" xfId="0" applyNumberFormat="1" applyFont="1" applyFill="1" applyBorder="1" applyAlignment="1">
      <alignment horizontal="left"/>
    </xf>
    <xf numFmtId="0" fontId="9" fillId="0" borderId="20" xfId="0" applyFont="1" applyFill="1" applyBorder="1"/>
    <xf numFmtId="165" fontId="2" fillId="0" borderId="22" xfId="0" applyNumberFormat="1" applyFont="1" applyFill="1" applyBorder="1"/>
    <xf numFmtId="17" fontId="9" fillId="0" borderId="0" xfId="0" applyNumberFormat="1" applyFont="1" applyFill="1" applyBorder="1" applyAlignment="1">
      <alignment horizontal="left"/>
    </xf>
    <xf numFmtId="164" fontId="10" fillId="0" borderId="0" xfId="0" quotePrefix="1" applyNumberFormat="1" applyFont="1" applyFill="1" applyBorder="1" applyAlignment="1">
      <alignment horizontal="left"/>
    </xf>
    <xf numFmtId="166" fontId="11" fillId="0" borderId="0" xfId="0" applyNumberFormat="1" applyFont="1" applyFill="1" applyBorder="1" applyAlignment="1">
      <alignment horizontal="left"/>
    </xf>
    <xf numFmtId="0" fontId="9" fillId="0" borderId="0" xfId="0" applyFont="1" applyFill="1"/>
    <xf numFmtId="165" fontId="2" fillId="0" borderId="0" xfId="0" applyNumberFormat="1" applyFont="1" applyFill="1"/>
    <xf numFmtId="0" fontId="9" fillId="0" borderId="0" xfId="0" applyFont="1" applyFill="1" applyBorder="1"/>
    <xf numFmtId="0" fontId="6" fillId="0" borderId="0" xfId="0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17" fontId="9" fillId="0" borderId="13" xfId="0" applyNumberFormat="1" applyFont="1" applyFill="1" applyBorder="1" applyAlignment="1">
      <alignment horizontal="left"/>
    </xf>
    <xf numFmtId="0" fontId="0" fillId="0" borderId="13" xfId="0" applyFill="1" applyBorder="1"/>
    <xf numFmtId="17" fontId="9" fillId="0" borderId="23" xfId="0" applyNumberFormat="1" applyFont="1" applyFill="1" applyBorder="1" applyAlignment="1">
      <alignment horizontal="left"/>
    </xf>
    <xf numFmtId="167" fontId="2" fillId="0" borderId="0" xfId="0" applyNumberFormat="1" applyFont="1" applyFill="1"/>
    <xf numFmtId="0" fontId="12" fillId="0" borderId="0" xfId="0" applyFont="1" applyFill="1"/>
    <xf numFmtId="168" fontId="0" fillId="0" borderId="0" xfId="1" applyNumberFormat="1" applyFont="1" applyFill="1"/>
    <xf numFmtId="169" fontId="0" fillId="0" borderId="0" xfId="1" applyNumberFormat="1" applyFont="1" applyFill="1"/>
  </cellXfs>
  <cellStyles count="17">
    <cellStyle name="Euro" xfId="2"/>
    <cellStyle name="Euro 2" xfId="3"/>
    <cellStyle name="Euro 3" xfId="4"/>
    <cellStyle name="Euro_Básica" xfId="5"/>
    <cellStyle name="Millares" xfId="1" builtinId="3"/>
    <cellStyle name="Millares 2" xfId="6"/>
    <cellStyle name="Millares 3" xfId="7"/>
    <cellStyle name="Millares 4" xfId="8"/>
    <cellStyle name="Millares 5" xfId="9"/>
    <cellStyle name="Millares 6" xfId="10"/>
    <cellStyle name="Normal" xfId="0" builtinId="0"/>
    <cellStyle name="Normal 2" xfId="11"/>
    <cellStyle name="Normal 3" xfId="12"/>
    <cellStyle name="Normal 4" xfId="13"/>
    <cellStyle name="Porcentaje 2" xfId="14"/>
    <cellStyle name="Porcentual 2" xfId="15"/>
    <cellStyle name="s]_x000d__x000a_load=_x000d__x000a_run=C:\WINDOWS\vigila95.exe_x000d__x000a_NullPort=None_x000d__x000a_spooler=yes_x000d__x000a_Dosprint=no_x000d__x000a_device=HP LaserJet planeacion,HPPCL,LP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EPBACKUP/00.JUAN%20DAVID/2015/11.NOVIEMBRE/11.Compra%20de%20Energ&#237;a/15.11.Cantidades_Requeridas_Regulado_2017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ENERTOLIMA\SDL\LECTURAS\Recibidas\2005\ENE_05\CLIENTES%20SDL-ENE-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wilton.reyes\Mis%20documentos\ELECTROLIMA\informes\2003\CUPS-MAY-JUN-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rocio.diaz\Configuraci&#243;n%20local\Archivos%20temporales%20de%20Internet\OLKC03\CLIENTES%20SDL-SEP-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wilton.reyes\Configuraci&#243;n%20local\Archivos%20temporales%20de%20Internet\OLKC3A\RESUMEN%20AEN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luis.florez\Mis%20documentos\LF%20ENERTOLIMA\Lecturas%20SDL\Recibidas\Febrero%202004\CLIENTES%20SDL%20FEB-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ENERTOLIMA\SDL\ESTADISTICAS\DEVELOPER%20HISTOR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 total Proyectada"/>
      <sheetName val="Contratos Horarios"/>
      <sheetName val="Cantidades Requerida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ETGL1001</v>
          </cell>
          <cell r="B8" t="str">
            <v>IMPORTA</v>
          </cell>
          <cell r="C8" t="str">
            <v>TERMICA DE GUALANDAY</v>
          </cell>
          <cell r="D8" t="str">
            <v>CENTRO</v>
          </cell>
          <cell r="F8" t="str">
            <v>ELECTROHUILA</v>
          </cell>
          <cell r="G8">
            <v>4</v>
          </cell>
        </row>
        <row r="9">
          <cell r="A9" t="str">
            <v>ETLM1002</v>
          </cell>
          <cell r="B9" t="str">
            <v>EXPORTA</v>
          </cell>
          <cell r="C9" t="str">
            <v>Regivit EDQ</v>
          </cell>
          <cell r="D9" t="str">
            <v>CENTRO</v>
          </cell>
          <cell r="F9" t="str">
            <v>TOLIMA</v>
          </cell>
        </row>
        <row r="10">
          <cell r="A10" t="str">
            <v>ETLM1006</v>
          </cell>
          <cell r="B10" t="str">
            <v>EXPORTA</v>
          </cell>
          <cell r="C10" t="str">
            <v>S.T.N - Mirolindo</v>
          </cell>
          <cell r="D10" t="str">
            <v>CENTRO</v>
          </cell>
          <cell r="F10" t="str">
            <v>ISA</v>
          </cell>
          <cell r="G10" t="str">
            <v>STN</v>
          </cell>
        </row>
        <row r="11">
          <cell r="A11" t="str">
            <v>ETLM1009</v>
          </cell>
          <cell r="B11" t="str">
            <v>EXPORTA</v>
          </cell>
          <cell r="C11" t="str">
            <v>EEC 7 - Diamante</v>
          </cell>
          <cell r="D11" t="str">
            <v>SUR</v>
          </cell>
          <cell r="F11" t="str">
            <v>TOLIMA</v>
          </cell>
        </row>
        <row r="12">
          <cell r="A12" t="str">
            <v>ETLM1010</v>
          </cell>
          <cell r="B12" t="str">
            <v>EXPORTA</v>
          </cell>
          <cell r="C12" t="str">
            <v>Ricaurte 1</v>
          </cell>
          <cell r="D12" t="str">
            <v>SUR</v>
          </cell>
          <cell r="F12" t="str">
            <v>TOLIMA</v>
          </cell>
        </row>
        <row r="13">
          <cell r="A13" t="str">
            <v>ETLM1011</v>
          </cell>
          <cell r="B13" t="str">
            <v>EXPORTA</v>
          </cell>
          <cell r="C13" t="str">
            <v xml:space="preserve">Girardot 1 </v>
          </cell>
          <cell r="D13" t="str">
            <v>SUR</v>
          </cell>
          <cell r="F13" t="str">
            <v>TOLIMA</v>
          </cell>
        </row>
        <row r="14">
          <cell r="A14" t="str">
            <v>ETLM1012</v>
          </cell>
          <cell r="B14" t="str">
            <v>EXPORTA</v>
          </cell>
          <cell r="C14" t="str">
            <v>Girardot 2</v>
          </cell>
          <cell r="D14" t="str">
            <v>SUR</v>
          </cell>
          <cell r="F14" t="str">
            <v>TOLIMA</v>
          </cell>
        </row>
        <row r="15">
          <cell r="A15" t="str">
            <v>ETLM1013</v>
          </cell>
          <cell r="B15" t="str">
            <v>EXPORTA</v>
          </cell>
          <cell r="C15" t="str">
            <v>Girardot 3</v>
          </cell>
          <cell r="D15" t="str">
            <v>SUR</v>
          </cell>
          <cell r="F15" t="str">
            <v>TOLIMA</v>
          </cell>
        </row>
        <row r="16">
          <cell r="A16" t="str">
            <v>ETLM1023</v>
          </cell>
          <cell r="B16" t="str">
            <v>EXPORTA</v>
          </cell>
          <cell r="C16" t="str">
            <v>Prado Consumo Propio</v>
          </cell>
          <cell r="D16" t="str">
            <v>SUR</v>
          </cell>
          <cell r="F16" t="str">
            <v>EGETSA</v>
          </cell>
        </row>
        <row r="17">
          <cell r="A17" t="str">
            <v>ETLM1028</v>
          </cell>
          <cell r="B17" t="str">
            <v>EXPORTA</v>
          </cell>
          <cell r="C17" t="str">
            <v>Beltran Cambao</v>
          </cell>
          <cell r="D17" t="str">
            <v>NORTE</v>
          </cell>
          <cell r="F17" t="str">
            <v>CUNDINAMARCA</v>
          </cell>
          <cell r="G17">
            <v>3</v>
          </cell>
        </row>
        <row r="18">
          <cell r="A18" t="str">
            <v>ETLM1029</v>
          </cell>
          <cell r="B18" t="str">
            <v>EXPORTA</v>
          </cell>
          <cell r="C18" t="str">
            <v>Guaca</v>
          </cell>
          <cell r="D18" t="str">
            <v>SUR</v>
          </cell>
          <cell r="F18" t="str">
            <v>CODENSA</v>
          </cell>
          <cell r="G18">
            <v>4</v>
          </cell>
        </row>
        <row r="19">
          <cell r="A19" t="str">
            <v>ETLM1032</v>
          </cell>
          <cell r="B19" t="str">
            <v>EXPORTA</v>
          </cell>
          <cell r="C19" t="str">
            <v>S.T.N - Guaca</v>
          </cell>
          <cell r="D19" t="str">
            <v>SUR</v>
          </cell>
          <cell r="F19" t="str">
            <v>CODENSA</v>
          </cell>
          <cell r="G19" t="str">
            <v>STN</v>
          </cell>
        </row>
        <row r="20">
          <cell r="A20" t="str">
            <v>ETLM1034</v>
          </cell>
          <cell r="B20" t="str">
            <v>EXPORTA</v>
          </cell>
          <cell r="C20" t="str">
            <v>S.T.N - San Felipe</v>
          </cell>
          <cell r="D20" t="str">
            <v>NORTE</v>
          </cell>
          <cell r="F20" t="str">
            <v>ISA</v>
          </cell>
          <cell r="G20" t="str">
            <v>STN</v>
          </cell>
        </row>
        <row r="21">
          <cell r="A21" t="str">
            <v>ETLM1036</v>
          </cell>
          <cell r="B21" t="str">
            <v>EXPORTA</v>
          </cell>
          <cell r="C21" t="str">
            <v>Ricaurte 2</v>
          </cell>
          <cell r="D21" t="str">
            <v>SUR</v>
          </cell>
          <cell r="F21" t="str">
            <v>TOLIMA</v>
          </cell>
        </row>
        <row r="22">
          <cell r="A22" t="str">
            <v>ETPD1001</v>
          </cell>
          <cell r="B22" t="str">
            <v>IMPORTA</v>
          </cell>
          <cell r="C22" t="str">
            <v>Termopiedras</v>
          </cell>
          <cell r="D22" t="str">
            <v>CENTRO</v>
          </cell>
          <cell r="F22" t="str">
            <v>TERMOPIEDRAS</v>
          </cell>
        </row>
        <row r="23">
          <cell r="A23" t="str">
            <v>EVNT1001</v>
          </cell>
          <cell r="B23" t="str">
            <v>IMPORTA</v>
          </cell>
          <cell r="C23" t="str">
            <v>VENTANA 1</v>
          </cell>
          <cell r="D23" t="str">
            <v>SUR</v>
          </cell>
          <cell r="F23" t="str">
            <v>EGETSA</v>
          </cell>
        </row>
        <row r="24">
          <cell r="A24" t="str">
            <v>EVNT1002</v>
          </cell>
          <cell r="B24" t="str">
            <v>IMPORTA</v>
          </cell>
          <cell r="C24" t="str">
            <v>VENTANA 2</v>
          </cell>
          <cell r="D24" t="str">
            <v>SUR</v>
          </cell>
          <cell r="E24">
            <v>38041</v>
          </cell>
          <cell r="F24" t="str">
            <v>EGETSA</v>
          </cell>
          <cell r="G24">
            <v>2</v>
          </cell>
        </row>
        <row r="25">
          <cell r="A25" t="str">
            <v>I1AAB001</v>
          </cell>
          <cell r="B25" t="str">
            <v>NROTROS</v>
          </cell>
          <cell r="C25" t="str">
            <v>UNION DE ARROCEROS  - SAN JOAQ</v>
          </cell>
          <cell r="D25" t="str">
            <v>CENTRO</v>
          </cell>
          <cell r="F25" t="str">
            <v>ISAGEN</v>
          </cell>
          <cell r="G25">
            <v>3</v>
          </cell>
        </row>
        <row r="26">
          <cell r="A26" t="str">
            <v>I1ARH001</v>
          </cell>
          <cell r="B26" t="str">
            <v>NROTROS</v>
          </cell>
          <cell r="C26" t="str">
            <v>MOLINO FLORHUILA S.A CHICO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I2AFQ001</v>
          </cell>
          <cell r="B27" t="str">
            <v>NROTROS</v>
          </cell>
          <cell r="C27" t="str">
            <v>INVERSIONES ROA V. SOLANO S.C</v>
          </cell>
          <cell r="D27" t="str">
            <v>SUR</v>
          </cell>
          <cell r="E27">
            <v>37257</v>
          </cell>
          <cell r="F27" t="str">
            <v>ISAGEN</v>
          </cell>
          <cell r="G27">
            <v>3</v>
          </cell>
        </row>
        <row r="28">
          <cell r="A28" t="str">
            <v>I2AW3001</v>
          </cell>
          <cell r="B28" t="str">
            <v>NROTROS</v>
          </cell>
          <cell r="C28" t="str">
            <v>UNION DE ARROCEROS  - ESPINAL</v>
          </cell>
          <cell r="D28" t="str">
            <v>SUR</v>
          </cell>
          <cell r="F28" t="str">
            <v>ISAGEN</v>
          </cell>
          <cell r="G28">
            <v>3</v>
          </cell>
        </row>
        <row r="29">
          <cell r="A29" t="str">
            <v>I2AXK001</v>
          </cell>
          <cell r="B29" t="str">
            <v>NROTROS</v>
          </cell>
          <cell r="C29" t="str">
            <v>HIPERMERCADO OPTIMO CADENALCO</v>
          </cell>
          <cell r="D29" t="str">
            <v>CENTRO</v>
          </cell>
          <cell r="F29" t="str">
            <v>EEPPM</v>
          </cell>
          <cell r="G29">
            <v>3</v>
          </cell>
        </row>
        <row r="30">
          <cell r="A30" t="str">
            <v>I2AYJ001</v>
          </cell>
          <cell r="B30" t="str">
            <v>NRTOLIMA</v>
          </cell>
          <cell r="C30" t="str">
            <v>A.Publico Honda</v>
          </cell>
          <cell r="D30" t="str">
            <v>TOLIMA</v>
          </cell>
          <cell r="F30" t="str">
            <v>TOLIMA</v>
          </cell>
          <cell r="G30">
            <v>2</v>
          </cell>
        </row>
        <row r="31">
          <cell r="A31" t="str">
            <v>I2B1B001</v>
          </cell>
          <cell r="B31" t="str">
            <v>NROTROS</v>
          </cell>
          <cell r="C31" t="str">
            <v>COLOMBIANA DE INCUBACION LTDA</v>
          </cell>
          <cell r="D31" t="str">
            <v>SUR</v>
          </cell>
          <cell r="F31" t="str">
            <v>CONENERGIA</v>
          </cell>
          <cell r="G31">
            <v>3</v>
          </cell>
        </row>
        <row r="32">
          <cell r="A32" t="str">
            <v>I2B3C001</v>
          </cell>
          <cell r="B32" t="str">
            <v>NROTROS</v>
          </cell>
          <cell r="C32" t="str">
            <v>INDUSTRIAS ALIADAS</v>
          </cell>
          <cell r="D32" t="str">
            <v>CENTRO</v>
          </cell>
          <cell r="F32" t="str">
            <v>EMGESA</v>
          </cell>
          <cell r="G32">
            <v>3</v>
          </cell>
        </row>
        <row r="33">
          <cell r="A33" t="str">
            <v>I2BIM001</v>
          </cell>
          <cell r="B33" t="str">
            <v>NROTROS</v>
          </cell>
          <cell r="C33" t="str">
            <v>MOLINO PAJONALES</v>
          </cell>
          <cell r="D33" t="str">
            <v>NORTE</v>
          </cell>
          <cell r="F33" t="str">
            <v>GENERCAUCA</v>
          </cell>
          <cell r="G33">
            <v>3</v>
          </cell>
        </row>
        <row r="34">
          <cell r="A34" t="str">
            <v>I2C15001</v>
          </cell>
          <cell r="B34" t="str">
            <v>NROTROS</v>
          </cell>
          <cell r="C34" t="str">
            <v>GASEOSAS MARIQUITA</v>
          </cell>
          <cell r="D34" t="str">
            <v>NORTE</v>
          </cell>
          <cell r="F34" t="str">
            <v>EMGESA</v>
          </cell>
          <cell r="G34">
            <v>2</v>
          </cell>
        </row>
        <row r="35">
          <cell r="A35" t="str">
            <v>I2C5A001</v>
          </cell>
          <cell r="B35" t="str">
            <v>NROTROS</v>
          </cell>
          <cell r="C35" t="str">
            <v>COMANDO AEREO  DE APOYO TACTIC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I2C5B001</v>
          </cell>
          <cell r="B36" t="str">
            <v>NROTROS</v>
          </cell>
          <cell r="C36" t="str">
            <v>CIRCULO DE SUBOFICIALES FF.MM</v>
          </cell>
          <cell r="D36" t="str">
            <v>SUR</v>
          </cell>
          <cell r="E36">
            <v>37271</v>
          </cell>
          <cell r="F36" t="str">
            <v>EEPPM</v>
          </cell>
          <cell r="G36">
            <v>2</v>
          </cell>
        </row>
        <row r="37">
          <cell r="A37" t="str">
            <v>I2C5D001</v>
          </cell>
          <cell r="B37" t="str">
            <v>NROTROS</v>
          </cell>
          <cell r="C37" t="str">
            <v>SOC. HOTELERA DELTOLIMA SOFI</v>
          </cell>
          <cell r="D37" t="str">
            <v>CENTRO</v>
          </cell>
          <cell r="E37">
            <v>37272</v>
          </cell>
          <cell r="F37" t="str">
            <v>DICEL</v>
          </cell>
          <cell r="G37">
            <v>2</v>
          </cell>
        </row>
        <row r="38">
          <cell r="A38" t="str">
            <v>I2C5E001</v>
          </cell>
          <cell r="B38" t="str">
            <v>NROTROS</v>
          </cell>
          <cell r="C38" t="str">
            <v>IBAL</v>
          </cell>
          <cell r="D38" t="str">
            <v>CENTRO</v>
          </cell>
          <cell r="E38">
            <v>37302</v>
          </cell>
          <cell r="F38" t="str">
            <v>EMGESA</v>
          </cell>
          <cell r="G38">
            <v>2</v>
          </cell>
        </row>
        <row r="39">
          <cell r="A39" t="str">
            <v>I2C5F001</v>
          </cell>
          <cell r="B39" t="str">
            <v>NROTROS</v>
          </cell>
          <cell r="C39" t="str">
            <v>CLUB MILITAR LAS MERCEDES</v>
          </cell>
          <cell r="D39" t="str">
            <v>SUR</v>
          </cell>
          <cell r="E39">
            <v>37271</v>
          </cell>
          <cell r="F39" t="str">
            <v>EEPPM</v>
          </cell>
          <cell r="G39">
            <v>3</v>
          </cell>
        </row>
        <row r="40">
          <cell r="A40" t="str">
            <v>I2C6B001</v>
          </cell>
          <cell r="B40" t="str">
            <v>NRTOLIMA</v>
          </cell>
          <cell r="C40" t="str">
            <v>caribe</v>
          </cell>
          <cell r="D40" t="str">
            <v>TOLIMA</v>
          </cell>
          <cell r="F40" t="str">
            <v>TOLIMA</v>
          </cell>
          <cell r="G40">
            <v>2</v>
          </cell>
        </row>
        <row r="41">
          <cell r="A41" t="str">
            <v>I2C6P001</v>
          </cell>
          <cell r="B41" t="str">
            <v>NROTROS</v>
          </cell>
          <cell r="C41" t="str">
            <v>DESMOTOLIMA S.A.E.S.P</v>
          </cell>
          <cell r="D41" t="str">
            <v>NORTE</v>
          </cell>
          <cell r="F41" t="str">
            <v>GENERCAUCA</v>
          </cell>
          <cell r="G41">
            <v>3</v>
          </cell>
        </row>
        <row r="42">
          <cell r="A42" t="str">
            <v>I2C8O001</v>
          </cell>
          <cell r="B42" t="str">
            <v>NROTROS</v>
          </cell>
          <cell r="C42" t="str">
            <v>AGROZ</v>
          </cell>
          <cell r="D42" t="str">
            <v>SUR</v>
          </cell>
          <cell r="E42">
            <v>37288</v>
          </cell>
          <cell r="F42" t="str">
            <v>EEPPM</v>
          </cell>
          <cell r="G42">
            <v>3</v>
          </cell>
        </row>
        <row r="43">
          <cell r="A43" t="str">
            <v>I2CBI001</v>
          </cell>
          <cell r="B43" t="str">
            <v>NRTOLIMA</v>
          </cell>
          <cell r="C43" t="str">
            <v>CORP. UNIVERSITARIA DE IBAGUE</v>
          </cell>
          <cell r="D43" t="str">
            <v>CENTRO</v>
          </cell>
          <cell r="E43">
            <v>37303</v>
          </cell>
          <cell r="F43" t="str">
            <v>ENERTOLIMA</v>
          </cell>
          <cell r="G43">
            <v>2</v>
          </cell>
        </row>
        <row r="44">
          <cell r="A44" t="str">
            <v>I2CBK001</v>
          </cell>
          <cell r="B44" t="str">
            <v>NRTOLIMA</v>
          </cell>
          <cell r="C44" t="str">
            <v>Concalidad</v>
          </cell>
          <cell r="D44" t="str">
            <v>TOLIMA</v>
          </cell>
          <cell r="F44" t="str">
            <v>TOLIMA</v>
          </cell>
          <cell r="G44">
            <v>3</v>
          </cell>
        </row>
        <row r="45">
          <cell r="A45" t="str">
            <v>I2CGX001</v>
          </cell>
          <cell r="B45" t="str">
            <v>NROTROS</v>
          </cell>
          <cell r="C45" t="str">
            <v>PANAMCO INDEGA</v>
          </cell>
          <cell r="D45" t="str">
            <v>CENTRO</v>
          </cell>
          <cell r="E45">
            <v>37288</v>
          </cell>
          <cell r="F45" t="str">
            <v>EEPPM</v>
          </cell>
          <cell r="G45">
            <v>3</v>
          </cell>
        </row>
        <row r="46">
          <cell r="A46" t="str">
            <v>I2CKB001</v>
          </cell>
          <cell r="B46" t="str">
            <v>NROTROS</v>
          </cell>
          <cell r="C46" t="str">
            <v>FATEXTOL PLANTA</v>
          </cell>
          <cell r="D46" t="str">
            <v>CENTRO</v>
          </cell>
          <cell r="E46">
            <v>37257</v>
          </cell>
          <cell r="F46" t="str">
            <v>ISAGEN</v>
          </cell>
          <cell r="G46">
            <v>3</v>
          </cell>
        </row>
        <row r="47">
          <cell r="A47" t="str">
            <v>I2CKD001</v>
          </cell>
          <cell r="B47" t="str">
            <v>NRTOLIMA</v>
          </cell>
          <cell r="C47" t="str">
            <v>F.I.T LTDA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I2CM2001</v>
          </cell>
          <cell r="B48" t="str">
            <v>NRTOLIMA</v>
          </cell>
          <cell r="C48" t="str">
            <v>Ind. Arroc del espinal</v>
          </cell>
          <cell r="D48" t="str">
            <v>TOLIMA</v>
          </cell>
          <cell r="F48" t="str">
            <v>TOLIMA</v>
          </cell>
          <cell r="G48">
            <v>2</v>
          </cell>
        </row>
        <row r="49">
          <cell r="A49" t="str">
            <v>I2CON001</v>
          </cell>
          <cell r="B49" t="str">
            <v>NROTROS</v>
          </cell>
          <cell r="C49" t="str">
            <v>MOLINO TEQUENDAMA</v>
          </cell>
          <cell r="D49" t="str">
            <v>NORTE</v>
          </cell>
          <cell r="F49" t="str">
            <v>DICEL</v>
          </cell>
          <cell r="G49">
            <v>1</v>
          </cell>
        </row>
        <row r="50">
          <cell r="A50" t="str">
            <v>I2CQA001</v>
          </cell>
          <cell r="B50" t="str">
            <v>NROTROS</v>
          </cell>
          <cell r="C50" t="str">
            <v>CIA AGROP E IND. PAJONALES S.A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I2CQI001</v>
          </cell>
          <cell r="B51" t="str">
            <v>NROTROS</v>
          </cell>
          <cell r="C51" t="str">
            <v>HACIENDA EL TRIUNFO</v>
          </cell>
          <cell r="D51" t="str">
            <v>NORTE</v>
          </cell>
          <cell r="F51" t="str">
            <v>GENERCAUCA</v>
          </cell>
          <cell r="G51">
            <v>2</v>
          </cell>
        </row>
        <row r="52">
          <cell r="A52" t="str">
            <v>I2CQN001</v>
          </cell>
          <cell r="B52" t="str">
            <v>NROTROS</v>
          </cell>
          <cell r="C52" t="str">
            <v>HUEVOS ORO LTDA</v>
          </cell>
          <cell r="D52" t="str">
            <v>CENTRO</v>
          </cell>
          <cell r="F52" t="str">
            <v>GENERCAUCA</v>
          </cell>
          <cell r="G52">
            <v>3</v>
          </cell>
        </row>
        <row r="53">
          <cell r="A53" t="str">
            <v>I2CSH001</v>
          </cell>
          <cell r="B53" t="str">
            <v>NRTOLIMA</v>
          </cell>
          <cell r="C53" t="str">
            <v>Club Campestre</v>
          </cell>
          <cell r="D53" t="str">
            <v>TOLIMA</v>
          </cell>
          <cell r="F53" t="str">
            <v>TOLIMA</v>
          </cell>
          <cell r="G53">
            <v>2</v>
          </cell>
        </row>
        <row r="54">
          <cell r="A54" t="str">
            <v>I2CVA001</v>
          </cell>
          <cell r="B54" t="str">
            <v>NROTROS</v>
          </cell>
          <cell r="C54" t="str">
            <v>PERIODICO EL NUEVO DIA</v>
          </cell>
          <cell r="D54" t="str">
            <v>CENTRO</v>
          </cell>
          <cell r="F54" t="str">
            <v>GENERCAUCA</v>
          </cell>
          <cell r="G54">
            <v>2</v>
          </cell>
        </row>
        <row r="55">
          <cell r="A55" t="str">
            <v>I2CYS001</v>
          </cell>
          <cell r="B55" t="str">
            <v>NRTOLIMA</v>
          </cell>
          <cell r="C55" t="str">
            <v>colesxelsos</v>
          </cell>
          <cell r="D55" t="str">
            <v>TOLIMA</v>
          </cell>
          <cell r="F55" t="str">
            <v>TOLIMA</v>
          </cell>
          <cell r="G55">
            <v>2</v>
          </cell>
        </row>
        <row r="56">
          <cell r="A56" t="str">
            <v>I2CZE001</v>
          </cell>
          <cell r="B56" t="str">
            <v>NROTROS</v>
          </cell>
          <cell r="C56" t="str">
            <v>AGRICOLA SAN MARINO</v>
          </cell>
          <cell r="D56" t="str">
            <v>SUR</v>
          </cell>
          <cell r="F56" t="str">
            <v>DICEL</v>
          </cell>
          <cell r="G56">
            <v>2</v>
          </cell>
        </row>
        <row r="57">
          <cell r="A57" t="str">
            <v>I2D13001</v>
          </cell>
          <cell r="B57" t="str">
            <v>NROTROS</v>
          </cell>
          <cell r="C57" t="str">
            <v>CARCAFE-MEMBER OF VOLCAFE GROU</v>
          </cell>
          <cell r="D57" t="str">
            <v>NORTE</v>
          </cell>
          <cell r="F57" t="str">
            <v>ESSA</v>
          </cell>
          <cell r="G57">
            <v>3</v>
          </cell>
        </row>
        <row r="58">
          <cell r="A58" t="str">
            <v>I2D2M001</v>
          </cell>
          <cell r="B58" t="str">
            <v>NROTROS</v>
          </cell>
          <cell r="C58" t="str">
            <v>GRANJA BUENOS AIRES S.A</v>
          </cell>
          <cell r="D58" t="str">
            <v>CENTRO</v>
          </cell>
          <cell r="E58">
            <v>37226</v>
          </cell>
          <cell r="F58" t="str">
            <v>EEPPM</v>
          </cell>
          <cell r="G58">
            <v>3</v>
          </cell>
        </row>
        <row r="59">
          <cell r="A59" t="str">
            <v>I2D3O001</v>
          </cell>
          <cell r="B59" t="str">
            <v>NRTOLIMA</v>
          </cell>
          <cell r="C59" t="str">
            <v>MOLINO LOS ANDES</v>
          </cell>
          <cell r="D59" t="str">
            <v>TOLIMA</v>
          </cell>
          <cell r="F59" t="str">
            <v>TOLIMA</v>
          </cell>
          <cell r="G59">
            <v>3</v>
          </cell>
        </row>
        <row r="60">
          <cell r="A60" t="str">
            <v>I2D6B001</v>
          </cell>
          <cell r="B60" t="str">
            <v>NRTOLIMA</v>
          </cell>
          <cell r="C60" t="str">
            <v>UNIVERSIDAD DEL TOLIMA</v>
          </cell>
          <cell r="D60" t="str">
            <v>TOLIMA</v>
          </cell>
          <cell r="F60" t="str">
            <v>TOLIMA</v>
          </cell>
          <cell r="G60">
            <v>2</v>
          </cell>
        </row>
        <row r="61">
          <cell r="A61" t="str">
            <v>I2DG8001</v>
          </cell>
          <cell r="B61" t="str">
            <v>NROTROS</v>
          </cell>
          <cell r="C61" t="str">
            <v>FEDEARROZ-PLANTA DE SEMILLAS</v>
          </cell>
          <cell r="D61" t="str">
            <v>SUR</v>
          </cell>
          <cell r="E61">
            <v>37247</v>
          </cell>
          <cell r="F61" t="str">
            <v>EEPPM</v>
          </cell>
          <cell r="G61">
            <v>3</v>
          </cell>
        </row>
        <row r="62">
          <cell r="A62" t="str">
            <v>I2DGB001</v>
          </cell>
          <cell r="B62" t="str">
            <v>NROTROS</v>
          </cell>
          <cell r="C62" t="str">
            <v>ECOPETROL GUALANDAY</v>
          </cell>
          <cell r="D62" t="str">
            <v>SUR</v>
          </cell>
          <cell r="F62" t="str">
            <v>ELECTROHUILA</v>
          </cell>
          <cell r="G62">
            <v>3</v>
          </cell>
        </row>
        <row r="63">
          <cell r="A63" t="str">
            <v>I2DHD001</v>
          </cell>
          <cell r="B63" t="str">
            <v>NROTROS</v>
          </cell>
          <cell r="C63" t="str">
            <v>AVICOLA COLOMBIANA -SAN FELIPE</v>
          </cell>
          <cell r="D63" t="str">
            <v>NORTE</v>
          </cell>
          <cell r="F63" t="str">
            <v>DICEL</v>
          </cell>
          <cell r="G63">
            <v>3</v>
          </cell>
        </row>
        <row r="64">
          <cell r="A64" t="str">
            <v>I2DHF001</v>
          </cell>
          <cell r="B64" t="str">
            <v>NROTROS</v>
          </cell>
          <cell r="C64" t="str">
            <v>MOBIL DE COLOMBIA S.A - GUALAN</v>
          </cell>
          <cell r="D64" t="str">
            <v>SUR</v>
          </cell>
          <cell r="F64" t="str">
            <v>DICEL</v>
          </cell>
          <cell r="G64">
            <v>1</v>
          </cell>
        </row>
        <row r="65">
          <cell r="A65" t="str">
            <v>I2DIT001</v>
          </cell>
          <cell r="B65" t="str">
            <v>NROTROS</v>
          </cell>
          <cell r="C65" t="str">
            <v>ARROCERA LA MARIA</v>
          </cell>
          <cell r="D65" t="str">
            <v>SUR</v>
          </cell>
          <cell r="F65" t="str">
            <v>CONENERGIA</v>
          </cell>
          <cell r="G65">
            <v>2</v>
          </cell>
        </row>
        <row r="66">
          <cell r="A66" t="str">
            <v>I2DKR001</v>
          </cell>
          <cell r="B66" t="str">
            <v>NROTROS</v>
          </cell>
          <cell r="C66" t="str">
            <v>KOKORIKO IBAGUE KRA 3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I2DKS001</v>
          </cell>
          <cell r="B67" t="str">
            <v>NROTROS</v>
          </cell>
          <cell r="C67" t="str">
            <v>KOKORIKO IBAGUE KRA 5</v>
          </cell>
          <cell r="D67" t="str">
            <v>CENTRO</v>
          </cell>
          <cell r="F67" t="str">
            <v>CONENERGIA</v>
          </cell>
          <cell r="G67">
            <v>1</v>
          </cell>
        </row>
        <row r="68">
          <cell r="A68" t="str">
            <v>I2DLC001</v>
          </cell>
          <cell r="B68" t="str">
            <v>NRTOLIMA</v>
          </cell>
          <cell r="C68" t="str">
            <v>Proarroz S.A</v>
          </cell>
          <cell r="D68" t="str">
            <v>TOLIMA</v>
          </cell>
          <cell r="F68" t="str">
            <v>TOLIMA</v>
          </cell>
          <cell r="G68">
            <v>2</v>
          </cell>
        </row>
        <row r="69">
          <cell r="A69" t="str">
            <v>I2DT3001</v>
          </cell>
          <cell r="B69" t="str">
            <v>NROTROS</v>
          </cell>
          <cell r="C69" t="str">
            <v>ECOPETROL CAMPO TOLDADO</v>
          </cell>
          <cell r="D69" t="str">
            <v>SUR</v>
          </cell>
          <cell r="F69" t="str">
            <v>ELECTROHUILA</v>
          </cell>
          <cell r="G69">
            <v>3</v>
          </cell>
        </row>
        <row r="70">
          <cell r="A70" t="str">
            <v>I2DX3001</v>
          </cell>
          <cell r="B70" t="str">
            <v>NRTOLIMA</v>
          </cell>
          <cell r="C70" t="str">
            <v>Molino Tovar S.A</v>
          </cell>
          <cell r="D70" t="str">
            <v>TOLIMA</v>
          </cell>
          <cell r="F70" t="str">
            <v>TOLIMA</v>
          </cell>
          <cell r="G70">
            <v>3</v>
          </cell>
        </row>
        <row r="71">
          <cell r="A71" t="str">
            <v>I2DY3001</v>
          </cell>
          <cell r="B71" t="str">
            <v>NROTROS</v>
          </cell>
          <cell r="C71" t="str">
            <v>S.K.N. LA GAITANA</v>
          </cell>
          <cell r="D71" t="str">
            <v>CENTRO</v>
          </cell>
          <cell r="F71" t="str">
            <v>ELECTROHUILA</v>
          </cell>
          <cell r="G71">
            <v>2</v>
          </cell>
        </row>
        <row r="72">
          <cell r="A72" t="str">
            <v>I2DYX001</v>
          </cell>
          <cell r="B72" t="str">
            <v>NROTROS</v>
          </cell>
          <cell r="C72" t="str">
            <v>KOKORIKO MELGAR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I2DYY001</v>
          </cell>
          <cell r="B73" t="str">
            <v>NROTROS</v>
          </cell>
          <cell r="C73" t="str">
            <v>KOKORIKO MELGAR - PARQUE PPAL</v>
          </cell>
          <cell r="D73" t="str">
            <v>SUR</v>
          </cell>
          <cell r="F73" t="str">
            <v>CONENERGIA</v>
          </cell>
          <cell r="G73">
            <v>1</v>
          </cell>
        </row>
        <row r="74">
          <cell r="A74" t="str">
            <v>I2DZT001</v>
          </cell>
          <cell r="B74" t="str">
            <v>NROTROS</v>
          </cell>
          <cell r="C74" t="str">
            <v>AVICOLA COLOMBIANA-LA ESPERANZ</v>
          </cell>
          <cell r="D74" t="str">
            <v>NORTE</v>
          </cell>
          <cell r="F74" t="str">
            <v>DICEL</v>
          </cell>
          <cell r="G74">
            <v>1</v>
          </cell>
        </row>
        <row r="75">
          <cell r="A75" t="str">
            <v>I2E2C001</v>
          </cell>
          <cell r="B75" t="str">
            <v>NROTROS</v>
          </cell>
          <cell r="C75" t="str">
            <v>AVICOLA COLOMBIANA - EL AGRADO</v>
          </cell>
          <cell r="D75" t="str">
            <v>NORTE</v>
          </cell>
          <cell r="F75" t="str">
            <v>DICEL</v>
          </cell>
          <cell r="G75">
            <v>1</v>
          </cell>
        </row>
        <row r="76">
          <cell r="A76" t="str">
            <v>I2EAP001</v>
          </cell>
          <cell r="B76" t="str">
            <v>NROTROS</v>
          </cell>
          <cell r="C76" t="str">
            <v>AVICOLA COLOMBIANA-LAS PALMAS</v>
          </cell>
          <cell r="D76" t="str">
            <v>NORTE</v>
          </cell>
          <cell r="F76" t="str">
            <v>DICEL</v>
          </cell>
          <cell r="G76">
            <v>3</v>
          </cell>
        </row>
        <row r="77">
          <cell r="A77" t="str">
            <v>I2EFU001</v>
          </cell>
          <cell r="B77" t="str">
            <v>NROTROS</v>
          </cell>
          <cell r="C77" t="str">
            <v>ECOPETROL CAMPO QUIMBAYA</v>
          </cell>
          <cell r="D77" t="str">
            <v>SUR</v>
          </cell>
          <cell r="F77" t="str">
            <v>ELECTROHUILA</v>
          </cell>
          <cell r="G77">
            <v>3</v>
          </cell>
        </row>
        <row r="78">
          <cell r="A78" t="str">
            <v>I2EGH001</v>
          </cell>
          <cell r="B78" t="str">
            <v>NROTROS</v>
          </cell>
          <cell r="C78" t="str">
            <v>INVERAGRO-INCUB-LA PARROQUIA</v>
          </cell>
          <cell r="D78" t="str">
            <v>NORTE</v>
          </cell>
          <cell r="F78" t="str">
            <v>ISAGEN</v>
          </cell>
          <cell r="G78">
            <v>3</v>
          </cell>
        </row>
        <row r="79">
          <cell r="A79" t="str">
            <v>I2EHH001</v>
          </cell>
          <cell r="B79" t="str">
            <v>NROTROS</v>
          </cell>
          <cell r="C79" t="str">
            <v>ELIAS ACOSTA Y CIA. S.C</v>
          </cell>
          <cell r="D79" t="str">
            <v>CENTRO</v>
          </cell>
          <cell r="E79">
            <v>37257</v>
          </cell>
          <cell r="F79" t="str">
            <v>COMERCIALIZAR</v>
          </cell>
          <cell r="G79">
            <v>2</v>
          </cell>
        </row>
        <row r="80">
          <cell r="A80" t="str">
            <v>I2EHV001</v>
          </cell>
          <cell r="B80" t="str">
            <v>NROTROS</v>
          </cell>
          <cell r="C80" t="str">
            <v>ARROCERA BOLUGA</v>
          </cell>
          <cell r="D80" t="str">
            <v>NORTE</v>
          </cell>
          <cell r="F80" t="str">
            <v>GENERCAUCA</v>
          </cell>
          <cell r="G80">
            <v>3</v>
          </cell>
        </row>
        <row r="81">
          <cell r="A81" t="str">
            <v>I2ELF001</v>
          </cell>
          <cell r="B81" t="str">
            <v>NROTROS</v>
          </cell>
          <cell r="C81" t="str">
            <v>S.K.N CARIBECAFE LTDA-TOLIMA</v>
          </cell>
          <cell r="D81" t="str">
            <v>CENTRO</v>
          </cell>
          <cell r="F81" t="str">
            <v>ELECTROHUILA</v>
          </cell>
          <cell r="G81">
            <v>3</v>
          </cell>
        </row>
        <row r="82">
          <cell r="A82" t="str">
            <v>I2EMG001</v>
          </cell>
          <cell r="B82" t="str">
            <v>NRTOLIMA</v>
          </cell>
          <cell r="C82" t="str">
            <v>Club de la Policia</v>
          </cell>
          <cell r="D82" t="str">
            <v>TOLIMA</v>
          </cell>
          <cell r="F82" t="str">
            <v>TOLIMA</v>
          </cell>
          <cell r="G82">
            <v>1</v>
          </cell>
        </row>
        <row r="83">
          <cell r="A83" t="str">
            <v>I2ENK001</v>
          </cell>
          <cell r="B83" t="str">
            <v>NRTOLIMA</v>
          </cell>
          <cell r="C83" t="str">
            <v>Mercacentro No 4</v>
          </cell>
          <cell r="D83" t="str">
            <v>CENTRO</v>
          </cell>
          <cell r="E83">
            <v>37307</v>
          </cell>
          <cell r="F83" t="str">
            <v>TOLIMA</v>
          </cell>
          <cell r="G83">
            <v>2</v>
          </cell>
        </row>
        <row r="84">
          <cell r="A84" t="str">
            <v>I2EQ9001</v>
          </cell>
          <cell r="B84" t="str">
            <v>NROTROS</v>
          </cell>
          <cell r="C84" t="str">
            <v>COLSUBSIDIO-PISCILAGO</v>
          </cell>
          <cell r="D84" t="str">
            <v>SUR</v>
          </cell>
          <cell r="E84">
            <v>37337</v>
          </cell>
          <cell r="F84" t="str">
            <v>EMGESA</v>
          </cell>
          <cell r="G84">
            <v>3</v>
          </cell>
        </row>
        <row r="85">
          <cell r="A85" t="str">
            <v>I2EQZ001</v>
          </cell>
          <cell r="B85" t="str">
            <v>NRTOLIMA</v>
          </cell>
          <cell r="C85" t="str">
            <v>Inversiones Agropecuarias Doima</v>
          </cell>
          <cell r="D85" t="str">
            <v>TOLIMA</v>
          </cell>
          <cell r="E85">
            <v>37358</v>
          </cell>
          <cell r="F85" t="str">
            <v>TOLIMA</v>
          </cell>
          <cell r="G85">
            <v>2</v>
          </cell>
        </row>
        <row r="86">
          <cell r="A86" t="str">
            <v>I2ERG001</v>
          </cell>
          <cell r="B86" t="str">
            <v>NRTOLIMA</v>
          </cell>
          <cell r="C86" t="str">
            <v>Trilladora pijao</v>
          </cell>
          <cell r="D86" t="str">
            <v>TOLIMA</v>
          </cell>
          <cell r="E86">
            <v>37365</v>
          </cell>
          <cell r="F86" t="str">
            <v>TOLIMA</v>
          </cell>
          <cell r="G86">
            <v>2</v>
          </cell>
        </row>
        <row r="87">
          <cell r="A87" t="str">
            <v>I2ERP001</v>
          </cell>
          <cell r="B87" t="str">
            <v>NRTOLIMA</v>
          </cell>
          <cell r="C87" t="str">
            <v>Club Policia</v>
          </cell>
          <cell r="D87" t="str">
            <v>TOLIMA</v>
          </cell>
          <cell r="E87">
            <v>37377</v>
          </cell>
          <cell r="F87" t="str">
            <v>TOLIMA</v>
          </cell>
          <cell r="G87">
            <v>2</v>
          </cell>
        </row>
        <row r="88">
          <cell r="A88" t="str">
            <v>I2ESG001</v>
          </cell>
          <cell r="B88" t="str">
            <v>NROTROS</v>
          </cell>
          <cell r="C88" t="str">
            <v>BANCO DE LA REPUBLICA.CASA DE</v>
          </cell>
          <cell r="D88" t="str">
            <v>CENTRO</v>
          </cell>
          <cell r="E88">
            <v>37408</v>
          </cell>
          <cell r="F88" t="str">
            <v>CHEC</v>
          </cell>
          <cell r="G88">
            <v>3</v>
          </cell>
        </row>
        <row r="89">
          <cell r="A89" t="str">
            <v>I2EWG001</v>
          </cell>
          <cell r="B89" t="str">
            <v>NROTROS</v>
          </cell>
          <cell r="C89" t="str">
            <v>CLINICA DEL TOLIMA</v>
          </cell>
          <cell r="D89" t="str">
            <v>CENTRO</v>
          </cell>
          <cell r="E89">
            <v>37412</v>
          </cell>
          <cell r="F89" t="str">
            <v>DICEL</v>
          </cell>
          <cell r="G89">
            <v>2</v>
          </cell>
        </row>
        <row r="90">
          <cell r="A90" t="str">
            <v>I2EWI001</v>
          </cell>
          <cell r="B90" t="str">
            <v>NROTROS</v>
          </cell>
          <cell r="C90" t="str">
            <v>GRANJA B/AIRES CLASIF. PERALES</v>
          </cell>
          <cell r="D90" t="str">
            <v>CENTRO</v>
          </cell>
          <cell r="E90">
            <v>37438</v>
          </cell>
          <cell r="F90" t="str">
            <v>EEPPM</v>
          </cell>
          <cell r="G90">
            <v>2</v>
          </cell>
        </row>
        <row r="91">
          <cell r="A91" t="str">
            <v>I2EY7001</v>
          </cell>
          <cell r="B91" t="str">
            <v>NRTOLIMA</v>
          </cell>
          <cell r="C91" t="str">
            <v>club campestre</v>
          </cell>
          <cell r="D91" t="str">
            <v>TOLIMA</v>
          </cell>
          <cell r="F91" t="str">
            <v>TOLIMA</v>
          </cell>
          <cell r="G91">
            <v>2</v>
          </cell>
        </row>
        <row r="92">
          <cell r="A92" t="str">
            <v>I2F2B001</v>
          </cell>
          <cell r="B92" t="str">
            <v>NRTOLIMA</v>
          </cell>
          <cell r="C92" t="str">
            <v>Praxedis - Carolina</v>
          </cell>
          <cell r="D92" t="str">
            <v>TOLIMA</v>
          </cell>
          <cell r="E92">
            <v>37469</v>
          </cell>
          <cell r="F92" t="str">
            <v>TOLIMA</v>
          </cell>
          <cell r="G92">
            <v>3</v>
          </cell>
        </row>
        <row r="93">
          <cell r="A93" t="str">
            <v>I2F2M001</v>
          </cell>
          <cell r="B93" t="str">
            <v>NROTROS</v>
          </cell>
          <cell r="C93" t="str">
            <v>COOMCAFE LTDA.</v>
          </cell>
          <cell r="D93" t="str">
            <v>CENTRO</v>
          </cell>
          <cell r="E93">
            <v>37469</v>
          </cell>
          <cell r="F93" t="str">
            <v>DICEL</v>
          </cell>
          <cell r="G93">
            <v>3</v>
          </cell>
        </row>
        <row r="94">
          <cell r="A94" t="str">
            <v>I2F2U001</v>
          </cell>
          <cell r="B94" t="str">
            <v>NROTROS</v>
          </cell>
          <cell r="C94" t="str">
            <v xml:space="preserve">Edificio del Café </v>
          </cell>
          <cell r="D94" t="str">
            <v>CENTRO</v>
          </cell>
          <cell r="E94">
            <v>37474</v>
          </cell>
          <cell r="F94" t="str">
            <v>DICEL</v>
          </cell>
          <cell r="G94">
            <v>2</v>
          </cell>
        </row>
        <row r="95">
          <cell r="A95" t="str">
            <v>I2F2V001</v>
          </cell>
          <cell r="B95" t="str">
            <v>NROTROS</v>
          </cell>
          <cell r="C95" t="str">
            <v>CLINICA MINERVA</v>
          </cell>
          <cell r="D95" t="str">
            <v>CENTRO</v>
          </cell>
          <cell r="E95">
            <v>37473</v>
          </cell>
          <cell r="F95" t="str">
            <v>COMERCIALIZAR</v>
          </cell>
          <cell r="G95">
            <v>2</v>
          </cell>
        </row>
        <row r="96">
          <cell r="A96" t="str">
            <v>I2F56001</v>
          </cell>
          <cell r="B96" t="str">
            <v>NROTROS</v>
          </cell>
          <cell r="C96" t="str">
            <v>CARULLA LA 60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I2F57001</v>
          </cell>
          <cell r="B97" t="str">
            <v>NROTROS</v>
          </cell>
          <cell r="C97" t="str">
            <v>CARULLA LA 28</v>
          </cell>
          <cell r="D97" t="str">
            <v>CENTRO</v>
          </cell>
          <cell r="E97">
            <v>37497</v>
          </cell>
          <cell r="F97" t="str">
            <v>CONENERGIA</v>
          </cell>
          <cell r="G97">
            <v>1</v>
          </cell>
        </row>
        <row r="98">
          <cell r="A98" t="str">
            <v>I2FBM001</v>
          </cell>
          <cell r="B98" t="str">
            <v>NROTROS</v>
          </cell>
          <cell r="C98" t="str">
            <v>MOLINO LOS ANDES LTDA</v>
          </cell>
          <cell r="D98" t="str">
            <v>NORTE</v>
          </cell>
          <cell r="E98">
            <v>37582</v>
          </cell>
          <cell r="F98" t="str">
            <v>EEPPM</v>
          </cell>
          <cell r="G98">
            <v>1</v>
          </cell>
        </row>
        <row r="99">
          <cell r="A99" t="str">
            <v>I2FC1001</v>
          </cell>
          <cell r="B99" t="str">
            <v>NRTOLIMA</v>
          </cell>
          <cell r="C99" t="str">
            <v>trilladora chaparral</v>
          </cell>
          <cell r="D99" t="str">
            <v>TOLIMA</v>
          </cell>
          <cell r="F99" t="str">
            <v>TOLIMA</v>
          </cell>
          <cell r="G99">
            <v>2</v>
          </cell>
        </row>
        <row r="100">
          <cell r="A100" t="str">
            <v>I2FDZ001</v>
          </cell>
          <cell r="B100" t="str">
            <v>EXPORTA</v>
          </cell>
          <cell r="C100" t="str">
            <v>ECOPETROL CAMPO TENAY</v>
          </cell>
          <cell r="D100" t="str">
            <v>SUR</v>
          </cell>
          <cell r="E100">
            <v>37718</v>
          </cell>
          <cell r="F100" t="str">
            <v>DESCO</v>
          </cell>
        </row>
        <row r="101">
          <cell r="A101" t="str">
            <v>I2FEK001</v>
          </cell>
          <cell r="B101" t="str">
            <v>NRTOLIMA</v>
          </cell>
          <cell r="C101" t="str">
            <v>telecom ibague</v>
          </cell>
          <cell r="D101" t="str">
            <v>CENTRO</v>
          </cell>
          <cell r="F101" t="str">
            <v>TOLIMA</v>
          </cell>
          <cell r="G101">
            <v>2</v>
          </cell>
        </row>
        <row r="102">
          <cell r="A102" t="str">
            <v>I2FEL001</v>
          </cell>
          <cell r="B102" t="str">
            <v>NRTOLIMA</v>
          </cell>
          <cell r="C102" t="str">
            <v>telecom espinal</v>
          </cell>
          <cell r="D102" t="str">
            <v>SUR</v>
          </cell>
          <cell r="F102" t="str">
            <v>TOLIMA</v>
          </cell>
          <cell r="G102">
            <v>2</v>
          </cell>
        </row>
        <row r="103">
          <cell r="A103" t="str">
            <v>I2FHW001</v>
          </cell>
          <cell r="B103" t="str">
            <v>NROTROS</v>
          </cell>
          <cell r="C103" t="str">
            <v>P.P.C LTDA</v>
          </cell>
          <cell r="D103" t="str">
            <v>SUR</v>
          </cell>
          <cell r="E103">
            <v>37660</v>
          </cell>
          <cell r="F103" t="str">
            <v>CONENERGIA</v>
          </cell>
          <cell r="G103">
            <v>1</v>
          </cell>
        </row>
        <row r="104">
          <cell r="A104" t="str">
            <v>I2FJP001</v>
          </cell>
          <cell r="B104" t="str">
            <v>NROTROS</v>
          </cell>
          <cell r="C104" t="str">
            <v>TRIPLEX BRAUN Y CIA LTDA.</v>
          </cell>
          <cell r="D104" t="str">
            <v>CENTRO</v>
          </cell>
          <cell r="E104">
            <v>37686</v>
          </cell>
          <cell r="F104" t="str">
            <v>COMERCIALIZAR</v>
          </cell>
          <cell r="G104">
            <v>2</v>
          </cell>
        </row>
        <row r="105">
          <cell r="A105" t="str">
            <v>I2FK2001</v>
          </cell>
          <cell r="B105" t="str">
            <v>NRTOLIMA</v>
          </cell>
          <cell r="C105" t="str">
            <v xml:space="preserve">Molino Espinal </v>
          </cell>
          <cell r="D105" t="str">
            <v>TOLIMA</v>
          </cell>
          <cell r="E105">
            <v>37691</v>
          </cell>
          <cell r="F105" t="str">
            <v>TOLIMA</v>
          </cell>
          <cell r="G105">
            <v>3</v>
          </cell>
        </row>
        <row r="106">
          <cell r="A106" t="str">
            <v>I2FL5001</v>
          </cell>
          <cell r="B106" t="str">
            <v>NROTROS</v>
          </cell>
          <cell r="C106" t="str">
            <v>Inversiones Country</v>
          </cell>
          <cell r="D106" t="str">
            <v>CENTRO</v>
          </cell>
          <cell r="E106">
            <v>37706</v>
          </cell>
          <cell r="F106" t="str">
            <v>GENERCAUCA</v>
          </cell>
          <cell r="G106">
            <v>2</v>
          </cell>
        </row>
        <row r="107">
          <cell r="A107" t="str">
            <v>I2FMH001</v>
          </cell>
          <cell r="B107" t="str">
            <v>NROTROS</v>
          </cell>
          <cell r="C107" t="str">
            <v>Fedco</v>
          </cell>
          <cell r="D107" t="str">
            <v>CENTRO</v>
          </cell>
          <cell r="E107">
            <v>37726</v>
          </cell>
          <cell r="F107" t="str">
            <v>CONENERGIA</v>
          </cell>
          <cell r="G107">
            <v>1</v>
          </cell>
        </row>
        <row r="108">
          <cell r="A108" t="str">
            <v>I2FMN001</v>
          </cell>
          <cell r="B108" t="str">
            <v>NROTROS</v>
          </cell>
          <cell r="C108" t="str">
            <v>CLUB MILITAR LAS MERCEDES</v>
          </cell>
          <cell r="D108" t="str">
            <v>SUR</v>
          </cell>
          <cell r="E108">
            <v>37739</v>
          </cell>
          <cell r="F108" t="str">
            <v>EEPPM</v>
          </cell>
          <cell r="G108">
            <v>3</v>
          </cell>
        </row>
        <row r="109">
          <cell r="A109" t="str">
            <v>I2FOB001</v>
          </cell>
          <cell r="B109" t="str">
            <v>NRTOLIMA</v>
          </cell>
          <cell r="C109" t="str">
            <v>INVERSIONES DOIMA</v>
          </cell>
          <cell r="D109" t="str">
            <v>CENTRO</v>
          </cell>
          <cell r="E109">
            <v>38145</v>
          </cell>
          <cell r="F109" t="str">
            <v>ENERTOLIMA</v>
          </cell>
        </row>
        <row r="110">
          <cell r="A110" t="str">
            <v>I2FS6001</v>
          </cell>
          <cell r="B110" t="str">
            <v>NROTROS</v>
          </cell>
          <cell r="C110" t="str">
            <v>Molino Caribe</v>
          </cell>
          <cell r="D110" t="str">
            <v>CENTRO</v>
          </cell>
          <cell r="E110">
            <v>37818</v>
          </cell>
          <cell r="F110" t="str">
            <v>GENERCAUCA</v>
          </cell>
          <cell r="G110">
            <v>2</v>
          </cell>
        </row>
        <row r="111">
          <cell r="A111" t="str">
            <v>I2FTQ001</v>
          </cell>
          <cell r="B111" t="str">
            <v>NRTOLIMA</v>
          </cell>
          <cell r="C111" t="str">
            <v>Aureliano Aragon - Molino Pacande</v>
          </cell>
          <cell r="D111" t="str">
            <v>CENTRO</v>
          </cell>
          <cell r="G111">
            <v>2</v>
          </cell>
        </row>
        <row r="112">
          <cell r="A112" t="str">
            <v>I2FUV001</v>
          </cell>
          <cell r="B112" t="str">
            <v>NROTROS</v>
          </cell>
          <cell r="C112" t="str">
            <v>CARIBE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I2FUW001</v>
          </cell>
          <cell r="B113" t="str">
            <v>NROTROS</v>
          </cell>
          <cell r="C113" t="str">
            <v>MACRO</v>
          </cell>
          <cell r="D113" t="str">
            <v>CENTRO</v>
          </cell>
          <cell r="F113" t="str">
            <v>EEPPM</v>
          </cell>
          <cell r="G113">
            <v>3</v>
          </cell>
        </row>
        <row r="114">
          <cell r="A114" t="str">
            <v>I2FZ4001</v>
          </cell>
          <cell r="B114" t="str">
            <v>NRTOLIMA</v>
          </cell>
          <cell r="C114" t="str">
            <v>Alumbrado Publico Ibague</v>
          </cell>
          <cell r="D114" t="str">
            <v>TOLIMA</v>
          </cell>
          <cell r="E114">
            <v>37926</v>
          </cell>
          <cell r="F114" t="str">
            <v>TOLIMA</v>
          </cell>
          <cell r="G114">
            <v>1</v>
          </cell>
        </row>
        <row r="115">
          <cell r="A115" t="str">
            <v>I2G2F001</v>
          </cell>
          <cell r="B115" t="str">
            <v>NRTOLIMA</v>
          </cell>
          <cell r="C115" t="str">
            <v>colesxelsos</v>
          </cell>
          <cell r="D115" t="str">
            <v>NORTE</v>
          </cell>
          <cell r="E115">
            <v>37971</v>
          </cell>
          <cell r="F115" t="str">
            <v>TOLIMA</v>
          </cell>
          <cell r="G115">
            <v>2</v>
          </cell>
        </row>
        <row r="116">
          <cell r="A116" t="str">
            <v>I2G2G001</v>
          </cell>
          <cell r="B116" t="str">
            <v>NROTROS</v>
          </cell>
          <cell r="C116" t="str">
            <v>Edificio Banco de la Republica</v>
          </cell>
          <cell r="D116" t="str">
            <v>CENTRO</v>
          </cell>
          <cell r="E116">
            <v>37972</v>
          </cell>
          <cell r="F116" t="str">
            <v>EMGESA</v>
          </cell>
          <cell r="G116">
            <v>2</v>
          </cell>
        </row>
        <row r="117">
          <cell r="A117" t="str">
            <v>I2G5L001</v>
          </cell>
          <cell r="B117" t="str">
            <v>NROTROS</v>
          </cell>
          <cell r="C117" t="str">
            <v>INAVIGOR</v>
          </cell>
          <cell r="D117" t="str">
            <v>CENTRO</v>
          </cell>
          <cell r="E117">
            <v>38013</v>
          </cell>
          <cell r="F117" t="str">
            <v>COMERCIALIZAR</v>
          </cell>
          <cell r="G117">
            <v>2</v>
          </cell>
        </row>
        <row r="118">
          <cell r="A118" t="str">
            <v>I2G5X001</v>
          </cell>
          <cell r="B118" t="str">
            <v>NROTROS</v>
          </cell>
          <cell r="C118" t="str">
            <v>PARADOR ROJO MELGAR</v>
          </cell>
          <cell r="D118" t="str">
            <v>SUR</v>
          </cell>
          <cell r="E118">
            <v>38018</v>
          </cell>
          <cell r="F118" t="str">
            <v>COMERCIALIZAR</v>
          </cell>
          <cell r="G118">
            <v>2</v>
          </cell>
        </row>
        <row r="119">
          <cell r="A119" t="str">
            <v>I2G6L001</v>
          </cell>
          <cell r="B119" t="str">
            <v>NROTROS</v>
          </cell>
          <cell r="C119" t="str">
            <v>UNIVERSIDAD DEL TOLIMA</v>
          </cell>
          <cell r="D119" t="str">
            <v>CENTRO</v>
          </cell>
          <cell r="E119">
            <v>38024</v>
          </cell>
          <cell r="F119" t="str">
            <v>BARRIO SANTA ELENA, PARTE ALTA-IBAGUE</v>
          </cell>
          <cell r="G119">
            <v>2</v>
          </cell>
        </row>
        <row r="120">
          <cell r="A120" t="str">
            <v>I2G7Q001</v>
          </cell>
          <cell r="B120" t="str">
            <v>NRTOLIMA</v>
          </cell>
          <cell r="C120" t="str">
            <v>SUMICOL</v>
          </cell>
          <cell r="D120">
            <v>38052</v>
          </cell>
          <cell r="G120">
            <v>3</v>
          </cell>
        </row>
        <row r="121">
          <cell r="A121" t="str">
            <v>I2GBE001</v>
          </cell>
          <cell r="B121" t="str">
            <v>NRTOLIMA</v>
          </cell>
          <cell r="C121" t="str">
            <v>TRILLADORA LA REINA</v>
          </cell>
          <cell r="D121" t="str">
            <v>NORTE</v>
          </cell>
          <cell r="E121">
            <v>38108</v>
          </cell>
          <cell r="F121" t="str">
            <v>ENERTOLIMA</v>
          </cell>
          <cell r="G121">
            <v>3</v>
          </cell>
        </row>
        <row r="122">
          <cell r="A122" t="str">
            <v>I2GCW001</v>
          </cell>
          <cell r="B122" t="str">
            <v>NRTOLIMA</v>
          </cell>
          <cell r="C122" t="str">
            <v>ACEITUNO</v>
          </cell>
          <cell r="D122" t="str">
            <v>NORTE</v>
          </cell>
          <cell r="E122">
            <v>38139</v>
          </cell>
          <cell r="F122" t="str">
            <v>ENERTOLIMA</v>
          </cell>
          <cell r="G122">
            <v>3</v>
          </cell>
        </row>
        <row r="123">
          <cell r="A123" t="str">
            <v>I2GFF001</v>
          </cell>
          <cell r="B123" t="str">
            <v>NRTOLIMA</v>
          </cell>
          <cell r="C123" t="str">
            <v>Telecom Pijao</v>
          </cell>
          <cell r="D123" t="str">
            <v>CENTRO</v>
          </cell>
          <cell r="E123">
            <v>38186</v>
          </cell>
          <cell r="F123" t="str">
            <v>ENERTOLIMA</v>
          </cell>
          <cell r="G123">
            <v>2</v>
          </cell>
        </row>
        <row r="124">
          <cell r="A124" t="str">
            <v>I2GFG001</v>
          </cell>
          <cell r="B124" t="str">
            <v>NRTOLIMA</v>
          </cell>
          <cell r="C124" t="str">
            <v>Telecom Espinal</v>
          </cell>
          <cell r="D124" t="str">
            <v>SUR</v>
          </cell>
          <cell r="E124">
            <v>38186</v>
          </cell>
          <cell r="F124" t="str">
            <v>ENERTOLIMA</v>
          </cell>
          <cell r="G124">
            <v>2</v>
          </cell>
        </row>
        <row r="125">
          <cell r="A125" t="str">
            <v>I2GFH001</v>
          </cell>
          <cell r="B125" t="str">
            <v>NRTOLIMA</v>
          </cell>
          <cell r="C125" t="str">
            <v>Telecom Pïedrapintada</v>
          </cell>
          <cell r="D125" t="str">
            <v>CENTRO</v>
          </cell>
          <cell r="E125">
            <v>38186</v>
          </cell>
          <cell r="F125" t="str">
            <v>ENERTOLIMA</v>
          </cell>
          <cell r="G125">
            <v>2</v>
          </cell>
        </row>
        <row r="126">
          <cell r="A126" t="str">
            <v>I2GGB001</v>
          </cell>
          <cell r="B126" t="str">
            <v>NRTOLIMA</v>
          </cell>
          <cell r="C126" t="str">
            <v>Alumbrado publico Espinal</v>
          </cell>
          <cell r="D126" t="str">
            <v>SUR</v>
          </cell>
          <cell r="E126">
            <v>38206</v>
          </cell>
          <cell r="F126" t="str">
            <v>ENERTOLIMA</v>
          </cell>
          <cell r="G126">
            <v>1</v>
          </cell>
        </row>
        <row r="127">
          <cell r="A127" t="str">
            <v>I2GGC001</v>
          </cell>
          <cell r="B127" t="str">
            <v>NRTOLIMA</v>
          </cell>
          <cell r="C127" t="str">
            <v>Alumbrado publico Mariquita</v>
          </cell>
          <cell r="D127" t="str">
            <v>NORTE</v>
          </cell>
          <cell r="E127">
            <v>38206</v>
          </cell>
          <cell r="F127" t="str">
            <v>ENERTOLIMA</v>
          </cell>
          <cell r="G127">
            <v>1</v>
          </cell>
        </row>
        <row r="128">
          <cell r="A128" t="str">
            <v>I2GI8001</v>
          </cell>
          <cell r="B128" t="str">
            <v>NROTROS</v>
          </cell>
          <cell r="C128" t="str">
            <v xml:space="preserve">CILPAIS I.R.G.  S.A. </v>
          </cell>
          <cell r="D128" t="str">
            <v>CENTRO</v>
          </cell>
          <cell r="E128">
            <v>38251</v>
          </cell>
          <cell r="F128" t="str">
            <v>DICEL</v>
          </cell>
          <cell r="G128">
            <v>3</v>
          </cell>
        </row>
        <row r="129">
          <cell r="A129" t="str">
            <v>I2GNK001</v>
          </cell>
          <cell r="B129" t="str">
            <v>NROTROS</v>
          </cell>
          <cell r="C129" t="str">
            <v>INVERANGEL S.A</v>
          </cell>
          <cell r="D129" t="str">
            <v>SUR</v>
          </cell>
          <cell r="E129">
            <v>38251</v>
          </cell>
          <cell r="F129" t="str">
            <v>COMERCIALIZAR</v>
          </cell>
          <cell r="G129">
            <v>2</v>
          </cell>
        </row>
        <row r="130">
          <cell r="A130" t="str">
            <v>ICDM2001</v>
          </cell>
          <cell r="B130" t="str">
            <v>NROTROS</v>
          </cell>
          <cell r="C130" t="str">
            <v>CEMENTOS DIAMANTE</v>
          </cell>
          <cell r="D130" t="str">
            <v>CENTRO</v>
          </cell>
          <cell r="F130" t="str">
            <v>EMGESA</v>
          </cell>
          <cell r="G130">
            <v>4</v>
          </cell>
        </row>
        <row r="131">
          <cell r="A131" t="str">
            <v>ICHC1022</v>
          </cell>
          <cell r="B131" t="str">
            <v>EXPORTA</v>
          </cell>
          <cell r="C131" t="str">
            <v>Vbictoria</v>
          </cell>
          <cell r="D131" t="str">
            <v>NORTE</v>
          </cell>
          <cell r="F131" t="str">
            <v>CHEC</v>
          </cell>
          <cell r="G131">
            <v>4</v>
          </cell>
        </row>
        <row r="132">
          <cell r="A132" t="str">
            <v>IFBT1001</v>
          </cell>
          <cell r="B132" t="str">
            <v>NROTROS</v>
          </cell>
          <cell r="C132" t="str">
            <v>FIBRATOLIMA TEXTILES</v>
          </cell>
          <cell r="D132" t="str">
            <v>CENTRO</v>
          </cell>
          <cell r="F132" t="str">
            <v>EEPPM</v>
          </cell>
          <cell r="G132">
            <v>3</v>
          </cell>
        </row>
        <row r="133">
          <cell r="A133" t="str">
            <v>IHUI1019</v>
          </cell>
          <cell r="B133" t="str">
            <v>EXPORTA</v>
          </cell>
          <cell r="C133" t="str">
            <v>El Bote - Huila</v>
          </cell>
          <cell r="D133" t="str">
            <v>SUR</v>
          </cell>
          <cell r="F133" t="str">
            <v>HUILA</v>
          </cell>
          <cell r="G133">
            <v>4</v>
          </cell>
        </row>
        <row r="134">
          <cell r="A134" t="str">
            <v>IHUI1020</v>
          </cell>
          <cell r="B134" t="str">
            <v>EXPORTA</v>
          </cell>
          <cell r="C134" t="str">
            <v>El Bote - Huila</v>
          </cell>
          <cell r="D134" t="str">
            <v>SUR</v>
          </cell>
          <cell r="F134" t="str">
            <v>HUILA</v>
          </cell>
          <cell r="G134">
            <v>4</v>
          </cell>
        </row>
        <row r="135">
          <cell r="A135" t="str">
            <v>ILPQ1001</v>
          </cell>
          <cell r="B135" t="str">
            <v>NROTROS</v>
          </cell>
          <cell r="C135" t="str">
            <v>ECOPETROL LA PARROQUIA</v>
          </cell>
          <cell r="D135" t="str">
            <v>NORTE</v>
          </cell>
          <cell r="F135" t="str">
            <v>ELECTROHUILA</v>
          </cell>
          <cell r="G135">
            <v>3</v>
          </cell>
        </row>
        <row r="136">
          <cell r="A136" t="str">
            <v>ISPN1001</v>
          </cell>
          <cell r="B136" t="str">
            <v>NROTROS</v>
          </cell>
          <cell r="C136" t="str">
            <v>ARROZ DIANA S.A</v>
          </cell>
          <cell r="D136" t="str">
            <v>SUR</v>
          </cell>
          <cell r="E136">
            <v>37257</v>
          </cell>
          <cell r="F136" t="str">
            <v>ISAGEN</v>
          </cell>
          <cell r="G136">
            <v>3</v>
          </cell>
        </row>
        <row r="137">
          <cell r="A137" t="str">
            <v>ITLM1001</v>
          </cell>
          <cell r="B137" t="str">
            <v>IMPORTA</v>
          </cell>
          <cell r="C137" t="str">
            <v>Regivit</v>
          </cell>
          <cell r="D137" t="str">
            <v>CENTRO</v>
          </cell>
          <cell r="F137" t="str">
            <v>CHEC</v>
          </cell>
          <cell r="G137">
            <v>4</v>
          </cell>
        </row>
        <row r="138">
          <cell r="A138" t="str">
            <v>ITLM1005</v>
          </cell>
          <cell r="B138" t="str">
            <v>IMPORTA</v>
          </cell>
          <cell r="C138" t="str">
            <v>S.T.N - Mirolindo</v>
          </cell>
          <cell r="D138" t="str">
            <v>CENTRO</v>
          </cell>
          <cell r="F138" t="str">
            <v>ISA</v>
          </cell>
          <cell r="G138" t="str">
            <v>STN</v>
          </cell>
        </row>
        <row r="139">
          <cell r="A139" t="str">
            <v>ITLM1015</v>
          </cell>
          <cell r="B139" t="str">
            <v>IMPORTA</v>
          </cell>
          <cell r="C139" t="str">
            <v>Prado1</v>
          </cell>
          <cell r="D139" t="str">
            <v>SUR</v>
          </cell>
          <cell r="F139" t="str">
            <v>EGETSA</v>
          </cell>
        </row>
        <row r="140">
          <cell r="A140" t="str">
            <v>ITLM1016</v>
          </cell>
          <cell r="B140" t="str">
            <v>IMPORTA</v>
          </cell>
          <cell r="C140" t="str">
            <v>Prado2</v>
          </cell>
          <cell r="D140" t="str">
            <v>SUR</v>
          </cell>
          <cell r="F140" t="str">
            <v>EGETSA</v>
          </cell>
        </row>
        <row r="141">
          <cell r="A141" t="str">
            <v>ITLM1017</v>
          </cell>
          <cell r="B141" t="str">
            <v>IMPORTA</v>
          </cell>
          <cell r="C141" t="str">
            <v>Prado3</v>
          </cell>
          <cell r="D141" t="str">
            <v>SUR</v>
          </cell>
          <cell r="F141" t="str">
            <v>EGETSA</v>
          </cell>
        </row>
        <row r="142">
          <cell r="A142" t="str">
            <v>ITLM1018</v>
          </cell>
          <cell r="B142" t="str">
            <v>IMPORTA</v>
          </cell>
          <cell r="C142" t="str">
            <v>Prado4</v>
          </cell>
          <cell r="D142" t="str">
            <v>SUR</v>
          </cell>
          <cell r="F142" t="str">
            <v>EGETSA</v>
          </cell>
        </row>
        <row r="143">
          <cell r="A143" t="str">
            <v>ITLM1030</v>
          </cell>
          <cell r="B143" t="str">
            <v>IMPORTA</v>
          </cell>
          <cell r="C143" t="str">
            <v>Guaca</v>
          </cell>
          <cell r="D143" t="str">
            <v>SUR</v>
          </cell>
          <cell r="F143" t="str">
            <v>CODENSA</v>
          </cell>
          <cell r="G143">
            <v>4</v>
          </cell>
        </row>
        <row r="144">
          <cell r="A144" t="str">
            <v>ITLM1031</v>
          </cell>
          <cell r="B144" t="str">
            <v>IMPORTA</v>
          </cell>
          <cell r="C144" t="str">
            <v>S.T.N - Guaca</v>
          </cell>
          <cell r="D144" t="str">
            <v>SUR</v>
          </cell>
          <cell r="F144" t="str">
            <v>CODENSA</v>
          </cell>
          <cell r="G144" t="str">
            <v>STN</v>
          </cell>
        </row>
        <row r="145">
          <cell r="A145" t="str">
            <v>ITLM1033</v>
          </cell>
          <cell r="B145" t="str">
            <v>IMPORTA</v>
          </cell>
          <cell r="C145" t="str">
            <v>S.T.N - San Felipe</v>
          </cell>
          <cell r="D145" t="str">
            <v>NORTE</v>
          </cell>
          <cell r="F145" t="str">
            <v>ISA</v>
          </cell>
          <cell r="G145" t="str">
            <v>STN</v>
          </cell>
        </row>
        <row r="146">
          <cell r="A146" t="str">
            <v>ITLM1034</v>
          </cell>
          <cell r="B146" t="str">
            <v>IMPORTA</v>
          </cell>
          <cell r="C146" t="str">
            <v>ARIZONA - ALPUJARRA</v>
          </cell>
          <cell r="D146" t="str">
            <v>SUR</v>
          </cell>
          <cell r="E146">
            <v>38041</v>
          </cell>
          <cell r="F146" t="str">
            <v>HUILA</v>
          </cell>
          <cell r="G146">
            <v>2</v>
          </cell>
        </row>
        <row r="147">
          <cell r="A147" t="str">
            <v>ITLM2014</v>
          </cell>
          <cell r="B147" t="str">
            <v>IMPORTA</v>
          </cell>
          <cell r="C147" t="str">
            <v>Padua</v>
          </cell>
          <cell r="D147" t="str">
            <v>NORTE</v>
          </cell>
          <cell r="F147" t="str">
            <v>CHEC</v>
          </cell>
        </row>
        <row r="148">
          <cell r="A148" t="str">
            <v>ITLMC001</v>
          </cell>
          <cell r="B148" t="str">
            <v>NRTOLIMA</v>
          </cell>
          <cell r="C148" t="str">
            <v>Alumbrado Publico Ibague</v>
          </cell>
          <cell r="D148" t="str">
            <v>TOLIMA</v>
          </cell>
          <cell r="F148" t="str">
            <v>TOLIMA</v>
          </cell>
          <cell r="G148">
            <v>2</v>
          </cell>
        </row>
        <row r="149">
          <cell r="A149" t="str">
            <v>ITLS1001</v>
          </cell>
          <cell r="B149" t="str">
            <v>NROTROS</v>
          </cell>
          <cell r="C149" t="str">
            <v>CAFAM</v>
          </cell>
          <cell r="D149" t="str">
            <v>SUR</v>
          </cell>
          <cell r="E149">
            <v>37257</v>
          </cell>
          <cell r="F149" t="str">
            <v>EMGESA</v>
          </cell>
          <cell r="G149">
            <v>3</v>
          </cell>
        </row>
        <row r="150">
          <cell r="A150" t="str">
            <v>ITPDC001</v>
          </cell>
          <cell r="B150" t="str">
            <v>EXPORTA</v>
          </cell>
          <cell r="C150" t="str">
            <v>Termopiedras</v>
          </cell>
          <cell r="D150" t="str">
            <v>CENTRO</v>
          </cell>
          <cell r="F150" t="str">
            <v>TERMOPIEDRAS</v>
          </cell>
        </row>
        <row r="151">
          <cell r="A151" t="str">
            <v>ITXP1001</v>
          </cell>
          <cell r="B151" t="str">
            <v>NROTROS</v>
          </cell>
          <cell r="C151" t="str">
            <v>TEXPINAL</v>
          </cell>
          <cell r="D151" t="str">
            <v>SUR</v>
          </cell>
          <cell r="F151" t="str">
            <v>ISAGEN</v>
          </cell>
          <cell r="G151">
            <v>3</v>
          </cell>
        </row>
      </sheetData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>
        <row r="2">
          <cell r="I2">
            <v>1</v>
          </cell>
          <cell r="J2">
            <v>11.7715</v>
          </cell>
        </row>
        <row r="3">
          <cell r="I3">
            <v>2</v>
          </cell>
          <cell r="J3">
            <v>5.1344000000000003</v>
          </cell>
        </row>
        <row r="4">
          <cell r="I4">
            <v>3</v>
          </cell>
          <cell r="J4">
            <v>2.6128999999999998</v>
          </cell>
        </row>
        <row r="5">
          <cell r="I5">
            <v>4</v>
          </cell>
          <cell r="J5">
            <v>1.19</v>
          </cell>
        </row>
      </sheetData>
      <sheetData sheetId="3"/>
      <sheetData sheetId="4"/>
      <sheetData sheetId="5"/>
      <sheetData sheetId="6" refreshError="1">
        <row r="45">
          <cell r="A45" t="str">
            <v>I1AAB001</v>
          </cell>
          <cell r="B45">
            <v>399930.41</v>
          </cell>
          <cell r="C45" t="str">
            <v>NROTROS</v>
          </cell>
          <cell r="D45" t="str">
            <v>UNION DE ARROCEROS  - SAN JOAQ</v>
          </cell>
        </row>
        <row r="46">
          <cell r="A46" t="str">
            <v>I1ARH001</v>
          </cell>
          <cell r="B46">
            <v>506103.13</v>
          </cell>
          <cell r="C46" t="str">
            <v>NROTROS</v>
          </cell>
          <cell r="D46" t="str">
            <v>MOLINO FLORHUILA S.A CHICO</v>
          </cell>
        </row>
        <row r="47">
          <cell r="A47" t="str">
            <v>I2AFQ001</v>
          </cell>
          <cell r="B47">
            <v>470875.18</v>
          </cell>
          <cell r="C47" t="str">
            <v>NROTROS</v>
          </cell>
          <cell r="D47" t="str">
            <v>INVERSIONES ROA V. SOLANO S.C</v>
          </cell>
        </row>
        <row r="48">
          <cell r="A48" t="str">
            <v>I2AW3001</v>
          </cell>
          <cell r="B48">
            <v>202193.69</v>
          </cell>
          <cell r="C48" t="str">
            <v>NROTROS</v>
          </cell>
          <cell r="D48" t="str">
            <v>UNION DE ARROCEROS  - ESPINAL</v>
          </cell>
        </row>
        <row r="49">
          <cell r="A49" t="str">
            <v>I2AXK001</v>
          </cell>
          <cell r="B49">
            <v>395608.24</v>
          </cell>
          <cell r="C49" t="str">
            <v>NROTROS</v>
          </cell>
          <cell r="D49" t="str">
            <v>HIPERMERCADO OPTIMO CADENALCO</v>
          </cell>
        </row>
        <row r="50">
          <cell r="A50" t="str">
            <v>I2B1B001</v>
          </cell>
          <cell r="B50">
            <v>284497.90999999997</v>
          </cell>
          <cell r="C50" t="str">
            <v>NROTROS</v>
          </cell>
          <cell r="D50" t="str">
            <v>COLOMBIANA DE INCUBACION LTDA</v>
          </cell>
        </row>
        <row r="51">
          <cell r="A51" t="str">
            <v>I2B3C001</v>
          </cell>
          <cell r="B51">
            <v>365810.24</v>
          </cell>
          <cell r="C51" t="str">
            <v>NROTROS</v>
          </cell>
          <cell r="D51" t="str">
            <v>INDUSTRIAS ALIADAS</v>
          </cell>
        </row>
        <row r="52">
          <cell r="A52" t="str">
            <v>I2BIM001</v>
          </cell>
          <cell r="B52">
            <v>231913.06</v>
          </cell>
          <cell r="C52" t="str">
            <v>NROTROS</v>
          </cell>
          <cell r="D52" t="str">
            <v>MOLINO PAJONALES</v>
          </cell>
        </row>
        <row r="53">
          <cell r="A53" t="str">
            <v>I2C15001</v>
          </cell>
          <cell r="B53">
            <v>70471.539999999994</v>
          </cell>
          <cell r="C53" t="str">
            <v>NROTROS</v>
          </cell>
          <cell r="D53" t="str">
            <v>GASEOSAS MARIQUITA</v>
          </cell>
        </row>
        <row r="54">
          <cell r="A54" t="str">
            <v>I2C5A001</v>
          </cell>
          <cell r="B54">
            <v>348929.05</v>
          </cell>
          <cell r="C54" t="str">
            <v>NROTROS</v>
          </cell>
          <cell r="D54" t="str">
            <v>COMANDO AEREO  DE APOYO TACTIC</v>
          </cell>
        </row>
        <row r="55">
          <cell r="A55" t="str">
            <v>I2C5B001</v>
          </cell>
          <cell r="B55">
            <v>134878.94</v>
          </cell>
          <cell r="C55" t="str">
            <v>NROTROS</v>
          </cell>
          <cell r="D55" t="str">
            <v>CIRCULO DE SUBOFICIALES FF.MM</v>
          </cell>
        </row>
        <row r="56">
          <cell r="A56" t="str">
            <v>I2C5D001</v>
          </cell>
          <cell r="B56">
            <v>74683.97</v>
          </cell>
          <cell r="C56" t="str">
            <v>NROTROS</v>
          </cell>
          <cell r="D56" t="str">
            <v>SOC. HOTELERA DELTOLIMA SOFI</v>
          </cell>
        </row>
        <row r="57">
          <cell r="A57" t="str">
            <v>I2C5E001</v>
          </cell>
          <cell r="B57">
            <v>88027.55</v>
          </cell>
          <cell r="C57" t="str">
            <v>NROTROS</v>
          </cell>
          <cell r="D57" t="str">
            <v>IBAL</v>
          </cell>
        </row>
        <row r="58">
          <cell r="A58" t="str">
            <v>I2C6P001</v>
          </cell>
          <cell r="B58">
            <v>59946.16</v>
          </cell>
          <cell r="C58" t="str">
            <v>NROTROS</v>
          </cell>
          <cell r="D58" t="str">
            <v>DESMOTOLIMA S.A.E.S.P</v>
          </cell>
        </row>
        <row r="59">
          <cell r="A59" t="str">
            <v>I2C8O001</v>
          </cell>
          <cell r="B59">
            <v>46805.38</v>
          </cell>
          <cell r="C59" t="str">
            <v>NROTROS</v>
          </cell>
          <cell r="D59" t="str">
            <v>AGROZ</v>
          </cell>
        </row>
        <row r="60">
          <cell r="A60" t="str">
            <v>I2CKB001</v>
          </cell>
          <cell r="B60">
            <v>216845.99</v>
          </cell>
          <cell r="C60" t="str">
            <v>NROTROS</v>
          </cell>
          <cell r="D60" t="str">
            <v>FATEXTOL PLANTA</v>
          </cell>
        </row>
        <row r="61">
          <cell r="A61" t="str">
            <v>I2CQA001</v>
          </cell>
          <cell r="B61">
            <v>35561.269999999997</v>
          </cell>
          <cell r="C61" t="str">
            <v>NROTROS</v>
          </cell>
          <cell r="D61" t="str">
            <v>CIA AGROP E IND. PAJONALES S.A</v>
          </cell>
        </row>
        <row r="62">
          <cell r="A62" t="str">
            <v>I2CQI001</v>
          </cell>
          <cell r="B62">
            <v>32522.3</v>
          </cell>
          <cell r="C62" t="str">
            <v>NROTROS</v>
          </cell>
          <cell r="D62" t="str">
            <v>HACIENDA EL TRIUNFO</v>
          </cell>
        </row>
        <row r="63">
          <cell r="A63" t="str">
            <v>I2CQN001</v>
          </cell>
          <cell r="B63">
            <v>46242.66</v>
          </cell>
          <cell r="C63" t="str">
            <v>NROTROS</v>
          </cell>
          <cell r="D63" t="str">
            <v>HUEVOS ORO LTDA</v>
          </cell>
        </row>
        <row r="64">
          <cell r="A64" t="str">
            <v>I2CVA001</v>
          </cell>
          <cell r="B64">
            <v>9703.81</v>
          </cell>
          <cell r="C64" t="str">
            <v>NROTROS</v>
          </cell>
          <cell r="D64" t="str">
            <v>PERIODICO EL NUEVO DIA</v>
          </cell>
        </row>
        <row r="65">
          <cell r="A65" t="str">
            <v>I2CZE001</v>
          </cell>
          <cell r="B65">
            <v>58111.66</v>
          </cell>
          <cell r="C65" t="str">
            <v>NROTROS</v>
          </cell>
          <cell r="D65" t="str">
            <v>AGRICOLA SAN MARINO</v>
          </cell>
        </row>
        <row r="66">
          <cell r="A66" t="str">
            <v>I2D13001</v>
          </cell>
          <cell r="B66">
            <v>78691.63</v>
          </cell>
          <cell r="C66" t="str">
            <v>NROTROS</v>
          </cell>
          <cell r="D66" t="str">
            <v>CARCAFE-MEMBER OF VOLCAFE GROU</v>
          </cell>
        </row>
        <row r="67">
          <cell r="A67" t="str">
            <v>I2D2M001</v>
          </cell>
          <cell r="B67">
            <v>102847.51</v>
          </cell>
          <cell r="C67" t="str">
            <v>NROTROS</v>
          </cell>
          <cell r="D67" t="str">
            <v>GRANJA BUENOS AIRES S.A</v>
          </cell>
        </row>
        <row r="68">
          <cell r="A68" t="str">
            <v>I2DG8001</v>
          </cell>
          <cell r="B68">
            <v>47086.29</v>
          </cell>
          <cell r="C68" t="str">
            <v>NROTROS</v>
          </cell>
          <cell r="D68" t="str">
            <v>FEDEARROZ-PLANTA DE SEMILLAS</v>
          </cell>
        </row>
        <row r="69">
          <cell r="A69" t="str">
            <v>I2DGB001</v>
          </cell>
          <cell r="B69">
            <v>64717.53</v>
          </cell>
          <cell r="C69" t="str">
            <v>NROTROS</v>
          </cell>
          <cell r="D69" t="str">
            <v>ECOPETROL GUALANDAY</v>
          </cell>
        </row>
        <row r="70">
          <cell r="A70" t="str">
            <v>I2DHD001</v>
          </cell>
          <cell r="B70">
            <v>117383.33</v>
          </cell>
          <cell r="C70" t="str">
            <v>NROTROS</v>
          </cell>
          <cell r="D70" t="str">
            <v>AVICOLA COLOMBIANA -SAN FELIPE</v>
          </cell>
        </row>
        <row r="71">
          <cell r="A71" t="str">
            <v>I2DHF001</v>
          </cell>
          <cell r="B71">
            <v>24548.45</v>
          </cell>
          <cell r="C71" t="str">
            <v>NROTROS</v>
          </cell>
          <cell r="D71" t="str">
            <v>MOBIL DE COLOMBIA S.A - GUALAN</v>
          </cell>
        </row>
        <row r="72">
          <cell r="A72" t="str">
            <v>I2DKR001</v>
          </cell>
          <cell r="B72">
            <v>14879.02</v>
          </cell>
          <cell r="C72" t="str">
            <v>NROTROS</v>
          </cell>
          <cell r="D72" t="str">
            <v>KOKORIKO IBAGUE KRA 3</v>
          </cell>
        </row>
        <row r="73">
          <cell r="A73" t="str">
            <v>I2DKS001</v>
          </cell>
          <cell r="B73">
            <v>10821.84</v>
          </cell>
          <cell r="C73" t="str">
            <v>NROTROS</v>
          </cell>
          <cell r="D73" t="str">
            <v>KOKORIKO IBAGUE KRA 5</v>
          </cell>
        </row>
        <row r="74">
          <cell r="A74" t="str">
            <v>I2DT3001</v>
          </cell>
          <cell r="B74">
            <v>677112.61</v>
          </cell>
          <cell r="C74" t="str">
            <v>NROTROS</v>
          </cell>
          <cell r="D74" t="str">
            <v>ECOPETROL CAMPO TOLDADO</v>
          </cell>
        </row>
        <row r="75">
          <cell r="A75" t="str">
            <v>I2DY3001</v>
          </cell>
          <cell r="B75">
            <v>81427.08</v>
          </cell>
          <cell r="C75" t="str">
            <v>NROTROS</v>
          </cell>
          <cell r="D75" t="str">
            <v>S.K.N. LA GAITANA</v>
          </cell>
        </row>
        <row r="76">
          <cell r="A76" t="str">
            <v>I2DYX001</v>
          </cell>
          <cell r="B76">
            <v>23213.09</v>
          </cell>
          <cell r="C76" t="str">
            <v>NROTROS</v>
          </cell>
          <cell r="D76" t="str">
            <v>KOKORIKO MELGAR</v>
          </cell>
        </row>
        <row r="77">
          <cell r="A77" t="str">
            <v>I2DYY001</v>
          </cell>
          <cell r="B77">
            <v>11056.72</v>
          </cell>
          <cell r="C77" t="str">
            <v>NROTROS</v>
          </cell>
          <cell r="D77" t="str">
            <v>KOKORIKO MELGAR - PARQUE PPAL</v>
          </cell>
        </row>
        <row r="78">
          <cell r="A78" t="str">
            <v>I2DZT001</v>
          </cell>
          <cell r="B78">
            <v>23714.9</v>
          </cell>
          <cell r="C78" t="str">
            <v>NROTROS</v>
          </cell>
          <cell r="D78" t="str">
            <v>AVICOLA COLOMBIANA-LA ESPERANZ</v>
          </cell>
        </row>
        <row r="79">
          <cell r="A79" t="str">
            <v>I2E2C001</v>
          </cell>
          <cell r="B79">
            <v>13888.34</v>
          </cell>
          <cell r="C79" t="str">
            <v>NROTROS</v>
          </cell>
          <cell r="D79" t="str">
            <v>AVICOLA COLOMBIANA - EL AGRADO</v>
          </cell>
        </row>
        <row r="80">
          <cell r="A80" t="str">
            <v>I2EAP001</v>
          </cell>
          <cell r="B80">
            <v>109678.28</v>
          </cell>
          <cell r="C80" t="str">
            <v>NROTROS</v>
          </cell>
          <cell r="D80" t="str">
            <v>AVICOLA COLOMBIANA-LAS PALMAS</v>
          </cell>
        </row>
        <row r="81">
          <cell r="A81" t="str">
            <v>I2EFU001</v>
          </cell>
          <cell r="B81">
            <v>27174.959999999999</v>
          </cell>
          <cell r="C81" t="str">
            <v>NROTROS</v>
          </cell>
          <cell r="D81" t="str">
            <v>ECOPETROL CAMPO QUIMBAYA</v>
          </cell>
        </row>
        <row r="82">
          <cell r="A82" t="str">
            <v>I2EGH001</v>
          </cell>
          <cell r="B82">
            <v>203095.71</v>
          </cell>
          <cell r="C82" t="str">
            <v>NROTROS</v>
          </cell>
          <cell r="D82" t="str">
            <v>INVERAGRO-INCUB-LA PARROQUIA</v>
          </cell>
        </row>
        <row r="83">
          <cell r="A83" t="str">
            <v>I2EHH001</v>
          </cell>
          <cell r="B83">
            <v>20840.45</v>
          </cell>
          <cell r="C83" t="str">
            <v>NROTROS</v>
          </cell>
          <cell r="D83" t="str">
            <v>ELIAS ACOSTA Y CIA. S.C</v>
          </cell>
        </row>
        <row r="84">
          <cell r="A84" t="str">
            <v>I2EHV001</v>
          </cell>
          <cell r="B84">
            <v>370613.44</v>
          </cell>
          <cell r="C84" t="str">
            <v>NROTROS</v>
          </cell>
          <cell r="D84" t="str">
            <v>ARROCERA BOLUGA</v>
          </cell>
        </row>
        <row r="85">
          <cell r="A85" t="str">
            <v>I2ELF001</v>
          </cell>
          <cell r="B85">
            <v>68540.850000000006</v>
          </cell>
          <cell r="C85" t="str">
            <v>NROTROS</v>
          </cell>
          <cell r="D85" t="str">
            <v>S.K.N CARIBECAFE LTDA-TOLIMA</v>
          </cell>
        </row>
        <row r="86">
          <cell r="A86" t="str">
            <v>I2EQ9001</v>
          </cell>
          <cell r="B86">
            <v>429008.97</v>
          </cell>
          <cell r="C86" t="str">
            <v>NROTROS</v>
          </cell>
          <cell r="D86" t="str">
            <v>COLSUBSIDIO-PISCILAGO</v>
          </cell>
        </row>
        <row r="87">
          <cell r="A87" t="str">
            <v>I2ESG001</v>
          </cell>
          <cell r="B87">
            <v>132891.73000000001</v>
          </cell>
          <cell r="C87" t="str">
            <v>NROTROS</v>
          </cell>
          <cell r="D87" t="str">
            <v>BANCO DE LA REPUBLICA.CASA DE</v>
          </cell>
        </row>
        <row r="88">
          <cell r="A88" t="str">
            <v>I2EWG001</v>
          </cell>
          <cell r="B88">
            <v>37598</v>
          </cell>
          <cell r="C88" t="str">
            <v>NROTROS</v>
          </cell>
          <cell r="D88" t="str">
            <v>CLINICA DEL TOLIMA</v>
          </cell>
        </row>
        <row r="89">
          <cell r="A89" t="str">
            <v>I2EWI001</v>
          </cell>
          <cell r="B89">
            <v>57486.18</v>
          </cell>
          <cell r="C89" t="str">
            <v>NROTROS</v>
          </cell>
          <cell r="D89" t="str">
            <v>GRANJA B/AIRES CLASIF. PERALES</v>
          </cell>
        </row>
        <row r="90">
          <cell r="A90" t="str">
            <v>I2F2M001</v>
          </cell>
          <cell r="B90">
            <v>57194.07</v>
          </cell>
          <cell r="C90" t="str">
            <v>NROTROS</v>
          </cell>
          <cell r="D90" t="str">
            <v>COOMCAFE LTDA.</v>
          </cell>
        </row>
        <row r="91">
          <cell r="A91" t="str">
            <v>I2F2U001</v>
          </cell>
          <cell r="B91">
            <v>46161.33</v>
          </cell>
          <cell r="C91" t="str">
            <v>NROTROS</v>
          </cell>
          <cell r="D91" t="str">
            <v xml:space="preserve">Edificio del Café </v>
          </cell>
        </row>
        <row r="92">
          <cell r="A92" t="str">
            <v>I2F2V001</v>
          </cell>
          <cell r="B92">
            <v>22838.12</v>
          </cell>
          <cell r="C92" t="str">
            <v>NROTROS</v>
          </cell>
          <cell r="D92" t="str">
            <v>CLINICA MINERVA</v>
          </cell>
        </row>
        <row r="93">
          <cell r="A93" t="str">
            <v>I2F56001</v>
          </cell>
          <cell r="B93">
            <v>25419.58</v>
          </cell>
          <cell r="C93" t="str">
            <v>NROTROS</v>
          </cell>
          <cell r="D93" t="str">
            <v>CARULLA LA 60</v>
          </cell>
        </row>
        <row r="94">
          <cell r="A94" t="str">
            <v>I2F57001</v>
          </cell>
          <cell r="B94">
            <v>53700.67</v>
          </cell>
          <cell r="C94" t="str">
            <v>NROTROS</v>
          </cell>
          <cell r="D94" t="str">
            <v>CARULLA LA 28</v>
          </cell>
        </row>
        <row r="95">
          <cell r="A95" t="str">
            <v>I2FBM001</v>
          </cell>
          <cell r="B95">
            <v>72239.88</v>
          </cell>
          <cell r="C95" t="str">
            <v>NROTROS</v>
          </cell>
          <cell r="D95" t="str">
            <v>MOLINO LOS ANDES LTDA</v>
          </cell>
        </row>
        <row r="96">
          <cell r="A96" t="str">
            <v>I2FHW001</v>
          </cell>
          <cell r="B96">
            <v>14067.32</v>
          </cell>
          <cell r="C96" t="str">
            <v>NROTROS</v>
          </cell>
          <cell r="D96" t="str">
            <v>P.P.C LTDA</v>
          </cell>
        </row>
        <row r="97">
          <cell r="A97" t="str">
            <v>I2FJP001</v>
          </cell>
          <cell r="B97">
            <v>14095.72</v>
          </cell>
          <cell r="C97" t="str">
            <v>NROTROS</v>
          </cell>
          <cell r="D97" t="str">
            <v>TRIPLEX BRAUN Y CIA LTDA.</v>
          </cell>
        </row>
        <row r="98">
          <cell r="A98" t="str">
            <v>I2FL5001</v>
          </cell>
          <cell r="B98">
            <v>21279.89</v>
          </cell>
          <cell r="C98" t="str">
            <v>NROTROS</v>
          </cell>
          <cell r="D98" t="str">
            <v>Inversiones Country</v>
          </cell>
        </row>
        <row r="99">
          <cell r="A99" t="str">
            <v>I2FMH001</v>
          </cell>
          <cell r="B99">
            <v>10099.120000000001</v>
          </cell>
          <cell r="C99" t="str">
            <v>NROTROS</v>
          </cell>
          <cell r="D99" t="str">
            <v>Fedco</v>
          </cell>
        </row>
        <row r="100">
          <cell r="A100" t="str">
            <v>I2FMN001</v>
          </cell>
          <cell r="B100">
            <v>178381.76</v>
          </cell>
          <cell r="C100" t="str">
            <v>NROTROS</v>
          </cell>
          <cell r="D100" t="str">
            <v>CLUB MILITAR LAS MERCEDES</v>
          </cell>
        </row>
        <row r="101">
          <cell r="A101" t="str">
            <v>I2FS6001</v>
          </cell>
          <cell r="B101">
            <v>165055.57</v>
          </cell>
          <cell r="C101" t="str">
            <v>NROTROS</v>
          </cell>
          <cell r="D101" t="str">
            <v>Molino Caribe</v>
          </cell>
        </row>
        <row r="102">
          <cell r="A102" t="str">
            <v>I2FUV001</v>
          </cell>
          <cell r="B102">
            <v>242330.65</v>
          </cell>
          <cell r="C102" t="str">
            <v>NROTROS</v>
          </cell>
          <cell r="D102" t="str">
            <v>CARIBE</v>
          </cell>
        </row>
        <row r="103">
          <cell r="A103" t="str">
            <v>I2FUW001</v>
          </cell>
          <cell r="B103">
            <v>142498.60999999999</v>
          </cell>
          <cell r="C103" t="str">
            <v>NROTROS</v>
          </cell>
          <cell r="D103" t="str">
            <v>MACRO</v>
          </cell>
        </row>
        <row r="104">
          <cell r="A104" t="str">
            <v>I2G2G001</v>
          </cell>
          <cell r="B104">
            <v>45575.43</v>
          </cell>
          <cell r="C104" t="str">
            <v>NROTROS</v>
          </cell>
          <cell r="D104" t="str">
            <v>Edificio Banco de la Republica</v>
          </cell>
        </row>
        <row r="105">
          <cell r="A105" t="str">
            <v>I2G5L001</v>
          </cell>
          <cell r="B105">
            <v>22148.59</v>
          </cell>
          <cell r="C105" t="str">
            <v>NROTROS</v>
          </cell>
          <cell r="D105" t="str">
            <v>INAVIGOR</v>
          </cell>
        </row>
        <row r="106">
          <cell r="A106" t="str">
            <v>I2G5X001</v>
          </cell>
          <cell r="B106">
            <v>39299.83</v>
          </cell>
          <cell r="C106" t="str">
            <v>NROTROS</v>
          </cell>
          <cell r="D106" t="str">
            <v>PARADOR ROJO MELGAR</v>
          </cell>
        </row>
        <row r="107">
          <cell r="A107" t="str">
            <v>I2GI8001</v>
          </cell>
          <cell r="B107">
            <v>21273.46</v>
          </cell>
          <cell r="C107" t="str">
            <v>NROTROS</v>
          </cell>
          <cell r="D107" t="str">
            <v xml:space="preserve">CILPAIS I.R.G.  S.A. </v>
          </cell>
        </row>
        <row r="108">
          <cell r="A108" t="str">
            <v>I2GNK001</v>
          </cell>
          <cell r="B108">
            <v>7115.93</v>
          </cell>
          <cell r="C108" t="str">
            <v>NROTROS</v>
          </cell>
          <cell r="D108" t="str">
            <v>INVERANGEL S.A</v>
          </cell>
        </row>
        <row r="109">
          <cell r="A109" t="str">
            <v>I2GPR001</v>
          </cell>
          <cell r="B109">
            <v>295594.59999999998</v>
          </cell>
          <cell r="C109" t="str">
            <v>NROTROS</v>
          </cell>
          <cell r="D109" t="str">
            <v>Grandes superficies de colombia</v>
          </cell>
        </row>
        <row r="110">
          <cell r="A110" t="str">
            <v>ICDM2001</v>
          </cell>
          <cell r="B110">
            <v>292037.17</v>
          </cell>
          <cell r="C110" t="str">
            <v>NROTROS</v>
          </cell>
          <cell r="D110" t="str">
            <v>CEMENTOS DIAMANTE</v>
          </cell>
        </row>
        <row r="111">
          <cell r="A111" t="str">
            <v>IFBT1001</v>
          </cell>
          <cell r="B111">
            <v>2258175.54</v>
          </cell>
          <cell r="C111" t="str">
            <v>NROTROS</v>
          </cell>
          <cell r="D111" t="str">
            <v>FIBRATOLIMA TEXTILES</v>
          </cell>
        </row>
        <row r="112">
          <cell r="A112" t="str">
            <v>ILPQ1001</v>
          </cell>
          <cell r="B112">
            <v>535975.26</v>
          </cell>
          <cell r="C112" t="str">
            <v>NROTROS</v>
          </cell>
          <cell r="D112" t="str">
            <v>ECOPETROL LA PARROQUIA</v>
          </cell>
        </row>
        <row r="113">
          <cell r="A113" t="str">
            <v>ISPN1001</v>
          </cell>
          <cell r="B113">
            <v>1031311.66</v>
          </cell>
          <cell r="C113" t="str">
            <v>NROTROS</v>
          </cell>
          <cell r="D113" t="str">
            <v>ARROZ DIANA S.A</v>
          </cell>
        </row>
        <row r="114">
          <cell r="A114" t="str">
            <v>ITLS1001</v>
          </cell>
          <cell r="B114">
            <v>1013171.68</v>
          </cell>
          <cell r="C114" t="str">
            <v>NROTROS</v>
          </cell>
          <cell r="D114" t="str">
            <v>CAFAM</v>
          </cell>
        </row>
        <row r="115">
          <cell r="A115" t="str">
            <v>ITXP1001</v>
          </cell>
          <cell r="B115">
            <v>1730085.93</v>
          </cell>
          <cell r="C115" t="str">
            <v>NROTROS</v>
          </cell>
          <cell r="D115" t="str">
            <v>TEXPINAL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es anuales"/>
      <sheetName val="Monomias"/>
      <sheetName val="Graphica"/>
    </sheetNames>
    <sheetDataSet>
      <sheetData sheetId="0">
        <row r="2">
          <cell r="C2">
            <v>0.71</v>
          </cell>
        </row>
        <row r="3">
          <cell r="C3">
            <v>0.78</v>
          </cell>
        </row>
        <row r="4">
          <cell r="C4">
            <v>0.72</v>
          </cell>
        </row>
        <row r="5">
          <cell r="C5">
            <v>0.76</v>
          </cell>
        </row>
        <row r="6">
          <cell r="D6">
            <v>1.25</v>
          </cell>
        </row>
        <row r="7">
          <cell r="D7">
            <v>1.25</v>
          </cell>
        </row>
        <row r="8">
          <cell r="D8">
            <v>1</v>
          </cell>
        </row>
        <row r="9">
          <cell r="D9">
            <v>0.2</v>
          </cell>
        </row>
        <row r="10">
          <cell r="D10">
            <v>0</v>
          </cell>
        </row>
        <row r="11">
          <cell r="D11">
            <v>-0.5</v>
          </cell>
        </row>
        <row r="12">
          <cell r="D12">
            <v>-0.4</v>
          </cell>
        </row>
        <row r="13">
          <cell r="D13">
            <v>-0.15</v>
          </cell>
        </row>
        <row r="14">
          <cell r="D14">
            <v>0.2</v>
          </cell>
        </row>
        <row r="15">
          <cell r="D15">
            <v>1.1000000000000001</v>
          </cell>
        </row>
      </sheetData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AEN"/>
      <sheetName val="ACTIVA"/>
      <sheetName val="REACTIVA"/>
      <sheetName val="CONTADORES"/>
      <sheetName val="RESUMEN (2)"/>
      <sheetName val="RESUMEN"/>
      <sheetName val="Contactos"/>
      <sheetName val="CONT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ETLM1002</v>
          </cell>
          <cell r="B2">
            <v>429156.97</v>
          </cell>
          <cell r="C2" t="str">
            <v>EXPORTA</v>
          </cell>
        </row>
        <row r="3">
          <cell r="A3" t="str">
            <v>ETLM1006</v>
          </cell>
          <cell r="B3">
            <v>0</v>
          </cell>
          <cell r="C3" t="str">
            <v>EXPORTA</v>
          </cell>
        </row>
        <row r="4">
          <cell r="A4" t="str">
            <v>ETLM1009</v>
          </cell>
          <cell r="B4">
            <v>6871325.8399999999</v>
          </cell>
          <cell r="C4" t="str">
            <v>EXPORTA</v>
          </cell>
        </row>
        <row r="5">
          <cell r="A5" t="str">
            <v>ETLM1010</v>
          </cell>
          <cell r="B5">
            <v>5913377.7799999984</v>
          </cell>
          <cell r="C5" t="str">
            <v>EXPORTA</v>
          </cell>
        </row>
        <row r="6">
          <cell r="A6" t="str">
            <v>ETLM1011</v>
          </cell>
          <cell r="B6">
            <v>0</v>
          </cell>
          <cell r="C6" t="str">
            <v>EXPORTA</v>
          </cell>
        </row>
        <row r="7">
          <cell r="A7" t="str">
            <v>ETLM1012</v>
          </cell>
          <cell r="B7">
            <v>0</v>
          </cell>
          <cell r="C7" t="str">
            <v>EXPORTA</v>
          </cell>
        </row>
        <row r="8">
          <cell r="A8" t="str">
            <v>ETLM1013</v>
          </cell>
          <cell r="B8">
            <v>0</v>
          </cell>
          <cell r="C8" t="str">
            <v>EXPORTA</v>
          </cell>
        </row>
        <row r="9">
          <cell r="A9" t="str">
            <v>ETLM1023</v>
          </cell>
          <cell r="B9">
            <v>43939.48</v>
          </cell>
          <cell r="C9" t="str">
            <v>EXPORTA</v>
          </cell>
        </row>
        <row r="10">
          <cell r="A10" t="str">
            <v>ETLM1028</v>
          </cell>
          <cell r="B10">
            <v>144544.82999999999</v>
          </cell>
          <cell r="C10" t="str">
            <v>EXPORTA</v>
          </cell>
        </row>
        <row r="11">
          <cell r="A11" t="str">
            <v>ETLM1029</v>
          </cell>
          <cell r="B11">
            <v>18628522.210000001</v>
          </cell>
          <cell r="C11" t="str">
            <v>EXPORTA</v>
          </cell>
        </row>
        <row r="12">
          <cell r="A12" t="str">
            <v>ETLM1032</v>
          </cell>
          <cell r="B12">
            <v>0</v>
          </cell>
          <cell r="C12" t="str">
            <v>EXPORTA</v>
          </cell>
        </row>
        <row r="13">
          <cell r="A13" t="str">
            <v>ETLM1034</v>
          </cell>
          <cell r="B13">
            <v>11320</v>
          </cell>
          <cell r="C13" t="str">
            <v>EXPORTA</v>
          </cell>
        </row>
        <row r="14">
          <cell r="A14" t="str">
            <v>ETLM1036</v>
          </cell>
          <cell r="B14">
            <v>4744470.47</v>
          </cell>
          <cell r="C14" t="str">
            <v>EXPORTA</v>
          </cell>
        </row>
        <row r="15">
          <cell r="A15" t="str">
            <v>I2FDZ001</v>
          </cell>
          <cell r="B15">
            <v>3152960.36</v>
          </cell>
          <cell r="C15" t="str">
            <v>EXPORTA</v>
          </cell>
        </row>
        <row r="16">
          <cell r="A16" t="str">
            <v>ICHC1022</v>
          </cell>
          <cell r="B16">
            <v>12335532.830000002</v>
          </cell>
          <cell r="C16" t="str">
            <v>EXPORTA</v>
          </cell>
        </row>
        <row r="17">
          <cell r="A17" t="str">
            <v>IHUI1019</v>
          </cell>
          <cell r="B17">
            <v>1211011.01</v>
          </cell>
          <cell r="C17" t="str">
            <v>EXPORTA</v>
          </cell>
        </row>
        <row r="18">
          <cell r="A18" t="str">
            <v>IHUI1020</v>
          </cell>
          <cell r="B18">
            <v>928650.89</v>
          </cell>
          <cell r="C18" t="str">
            <v>EXPORTA</v>
          </cell>
        </row>
        <row r="19">
          <cell r="A19" t="str">
            <v>ITPDC001</v>
          </cell>
          <cell r="B19">
            <v>2372.46</v>
          </cell>
          <cell r="C19" t="str">
            <v>EXPORTA</v>
          </cell>
        </row>
        <row r="22">
          <cell r="A22" t="str">
            <v>ECHC1023</v>
          </cell>
          <cell r="B22">
            <v>533164.69999999995</v>
          </cell>
          <cell r="C22" t="str">
            <v>IMPORTA</v>
          </cell>
        </row>
        <row r="23">
          <cell r="A23" t="str">
            <v>ECHC1027</v>
          </cell>
          <cell r="B23">
            <v>25958.25</v>
          </cell>
          <cell r="C23" t="str">
            <v>IMPORTA</v>
          </cell>
        </row>
        <row r="24">
          <cell r="A24" t="str">
            <v>EHUI1021</v>
          </cell>
          <cell r="B24">
            <v>3258576.99</v>
          </cell>
          <cell r="C24" t="str">
            <v>IMPORTA</v>
          </cell>
        </row>
        <row r="25">
          <cell r="A25" t="str">
            <v>EHUI1022</v>
          </cell>
          <cell r="B25">
            <v>4405930.55</v>
          </cell>
          <cell r="C25" t="str">
            <v>IMPORTA</v>
          </cell>
        </row>
        <row r="26">
          <cell r="A26" t="str">
            <v>EPST1001</v>
          </cell>
          <cell r="B26">
            <v>389519</v>
          </cell>
          <cell r="C26" t="str">
            <v>IMPORTA</v>
          </cell>
        </row>
        <row r="27">
          <cell r="A27" t="str">
            <v>ERCIO001</v>
          </cell>
          <cell r="B27">
            <v>0</v>
          </cell>
          <cell r="C27" t="str">
            <v>IMPORTA</v>
          </cell>
        </row>
        <row r="28">
          <cell r="A28" t="str">
            <v>ETGL1001</v>
          </cell>
          <cell r="B28">
            <v>782200</v>
          </cell>
          <cell r="C28" t="str">
            <v>IMPORTA</v>
          </cell>
        </row>
        <row r="29">
          <cell r="A29" t="str">
            <v>ETPD1001</v>
          </cell>
          <cell r="B29">
            <v>0</v>
          </cell>
          <cell r="C29" t="str">
            <v>IMPORTA</v>
          </cell>
        </row>
        <row r="30">
          <cell r="A30" t="str">
            <v>EVNT1001</v>
          </cell>
          <cell r="B30">
            <v>1231999</v>
          </cell>
          <cell r="C30" t="str">
            <v>IMPORTA</v>
          </cell>
        </row>
        <row r="31">
          <cell r="A31" t="str">
            <v>EVNT1002</v>
          </cell>
          <cell r="B31">
            <v>1010200</v>
          </cell>
          <cell r="C31" t="str">
            <v>IMPORTA</v>
          </cell>
        </row>
        <row r="32">
          <cell r="A32" t="str">
            <v>ITLM1001</v>
          </cell>
          <cell r="B32">
            <v>858359.76</v>
          </cell>
          <cell r="C32" t="str">
            <v>IMPORTA</v>
          </cell>
        </row>
        <row r="33">
          <cell r="A33" t="str">
            <v>ITLM1005</v>
          </cell>
          <cell r="B33">
            <v>40168250</v>
          </cell>
          <cell r="C33" t="str">
            <v>IMPORTA</v>
          </cell>
        </row>
        <row r="34">
          <cell r="A34" t="str">
            <v>ITLM1015</v>
          </cell>
          <cell r="B34">
            <v>2656629</v>
          </cell>
          <cell r="C34" t="str">
            <v>IMPORTA</v>
          </cell>
        </row>
        <row r="35">
          <cell r="A35" t="str">
            <v>ITLM1016</v>
          </cell>
          <cell r="B35">
            <v>2365921</v>
          </cell>
          <cell r="C35" t="str">
            <v>IMPORTA</v>
          </cell>
        </row>
        <row r="36">
          <cell r="A36" t="str">
            <v>ITLM1017</v>
          </cell>
          <cell r="B36">
            <v>0</v>
          </cell>
          <cell r="C36" t="str">
            <v>IMPORTA</v>
          </cell>
        </row>
        <row r="37">
          <cell r="A37" t="str">
            <v>ITLM1018</v>
          </cell>
          <cell r="B37">
            <v>2918113</v>
          </cell>
          <cell r="C37" t="str">
            <v>IMPORTA</v>
          </cell>
        </row>
        <row r="38">
          <cell r="A38" t="str">
            <v>ITLM1030</v>
          </cell>
          <cell r="B38">
            <v>1395745.37</v>
          </cell>
          <cell r="C38" t="str">
            <v>IMPORTA</v>
          </cell>
        </row>
        <row r="39">
          <cell r="A39" t="str">
            <v>ITLM1031</v>
          </cell>
          <cell r="B39">
            <v>54812112</v>
          </cell>
          <cell r="C39" t="str">
            <v>IMPORTA</v>
          </cell>
        </row>
        <row r="40">
          <cell r="A40" t="str">
            <v>ITLM1033</v>
          </cell>
          <cell r="B40">
            <v>23346120</v>
          </cell>
          <cell r="C40" t="str">
            <v>IMPORTA</v>
          </cell>
        </row>
        <row r="41">
          <cell r="A41" t="str">
            <v>ITLM1034</v>
          </cell>
          <cell r="B41">
            <v>57191.99</v>
          </cell>
          <cell r="C41" t="str">
            <v>IMPORTA</v>
          </cell>
        </row>
        <row r="42">
          <cell r="A42" t="str">
            <v>ITLM2014</v>
          </cell>
          <cell r="B42">
            <v>502732.79999999999</v>
          </cell>
          <cell r="C42" t="str">
            <v>IMPORTA</v>
          </cell>
        </row>
        <row r="45">
          <cell r="A45" t="str">
            <v>I1AAB001</v>
          </cell>
          <cell r="B45">
            <v>329256.05</v>
          </cell>
          <cell r="C45" t="str">
            <v>NROTROS</v>
          </cell>
        </row>
        <row r="46">
          <cell r="A46" t="str">
            <v>I1ARH001</v>
          </cell>
          <cell r="B46">
            <v>454329.13</v>
          </cell>
          <cell r="C46" t="str">
            <v>NROTROS</v>
          </cell>
        </row>
        <row r="47">
          <cell r="A47" t="str">
            <v>I2AFQ001</v>
          </cell>
          <cell r="B47">
            <v>585503.56999999995</v>
          </cell>
          <cell r="C47" t="str">
            <v>NROTROS</v>
          </cell>
        </row>
        <row r="48">
          <cell r="A48" t="str">
            <v>I2AW3001</v>
          </cell>
          <cell r="B48">
            <v>149387.35999999999</v>
          </cell>
          <cell r="C48" t="str">
            <v>NROTROS</v>
          </cell>
        </row>
        <row r="49">
          <cell r="A49" t="str">
            <v>I2AXK001</v>
          </cell>
          <cell r="B49">
            <v>383470.62</v>
          </cell>
          <cell r="C49" t="str">
            <v>NROTROS</v>
          </cell>
        </row>
        <row r="50">
          <cell r="A50" t="str">
            <v>I2B1B001</v>
          </cell>
          <cell r="B50">
            <v>272392.49</v>
          </cell>
          <cell r="C50" t="str">
            <v>NROTROS</v>
          </cell>
        </row>
        <row r="51">
          <cell r="A51" t="str">
            <v>I2B3C001</v>
          </cell>
          <cell r="B51">
            <v>373726.1</v>
          </cell>
          <cell r="C51" t="str">
            <v>NROTROS</v>
          </cell>
        </row>
        <row r="52">
          <cell r="A52" t="str">
            <v>I2BIM001</v>
          </cell>
          <cell r="B52">
            <v>77004.039999999994</v>
          </cell>
          <cell r="C52" t="str">
            <v>NROTROS</v>
          </cell>
        </row>
        <row r="53">
          <cell r="A53" t="str">
            <v>I2C15001</v>
          </cell>
          <cell r="B53">
            <v>69858.81</v>
          </cell>
          <cell r="C53" t="str">
            <v>NROTROS</v>
          </cell>
        </row>
        <row r="54">
          <cell r="A54" t="str">
            <v>I2C5A001</v>
          </cell>
          <cell r="B54">
            <v>345962.02</v>
          </cell>
          <cell r="C54" t="str">
            <v>NROTROS</v>
          </cell>
        </row>
        <row r="55">
          <cell r="A55" t="str">
            <v>I2C5B001</v>
          </cell>
          <cell r="B55">
            <v>100922.76</v>
          </cell>
          <cell r="C55" t="str">
            <v>NROTROS</v>
          </cell>
        </row>
        <row r="56">
          <cell r="A56" t="str">
            <v>I2C5D001</v>
          </cell>
          <cell r="B56">
            <v>91348.52</v>
          </cell>
          <cell r="C56" t="str">
            <v>NROTROS</v>
          </cell>
        </row>
        <row r="57">
          <cell r="A57" t="str">
            <v>I2C5E001</v>
          </cell>
          <cell r="B57">
            <v>89392.63</v>
          </cell>
          <cell r="C57" t="str">
            <v>NROTROS</v>
          </cell>
        </row>
        <row r="58">
          <cell r="A58" t="str">
            <v>I2C6P001</v>
          </cell>
          <cell r="B58">
            <v>125898.9</v>
          </cell>
          <cell r="C58" t="str">
            <v>NROTROS</v>
          </cell>
        </row>
        <row r="59">
          <cell r="A59" t="str">
            <v>I2C8O001</v>
          </cell>
          <cell r="B59">
            <v>39262.730000000003</v>
          </cell>
          <cell r="C59" t="str">
            <v>NROTROS</v>
          </cell>
        </row>
        <row r="60">
          <cell r="A60" t="str">
            <v>I2CGX001</v>
          </cell>
          <cell r="B60">
            <v>4169.97</v>
          </cell>
          <cell r="C60" t="str">
            <v>NROTROS</v>
          </cell>
        </row>
        <row r="61">
          <cell r="A61" t="str">
            <v>I2CKB001</v>
          </cell>
          <cell r="B61">
            <v>313860.84000000003</v>
          </cell>
          <cell r="C61" t="str">
            <v>NROTROS</v>
          </cell>
        </row>
        <row r="62">
          <cell r="A62" t="str">
            <v>I2CQA001</v>
          </cell>
          <cell r="B62">
            <v>39041.089999999997</v>
          </cell>
          <cell r="C62" t="str">
            <v>NROTROS</v>
          </cell>
        </row>
        <row r="63">
          <cell r="A63" t="str">
            <v>I2CQI001</v>
          </cell>
          <cell r="B63">
            <v>41386.28</v>
          </cell>
          <cell r="C63" t="str">
            <v>NROTROS</v>
          </cell>
        </row>
        <row r="64">
          <cell r="A64" t="str">
            <v>I2CQN001</v>
          </cell>
          <cell r="B64">
            <v>39871.21</v>
          </cell>
          <cell r="C64" t="str">
            <v>NROTROS</v>
          </cell>
        </row>
        <row r="65">
          <cell r="A65" t="str">
            <v>I2CVA001</v>
          </cell>
          <cell r="B65">
            <v>11097.09</v>
          </cell>
          <cell r="C65" t="str">
            <v>NROTROS</v>
          </cell>
        </row>
        <row r="66">
          <cell r="A66" t="str">
            <v>I2CZE001</v>
          </cell>
          <cell r="B66">
            <v>43211.02</v>
          </cell>
          <cell r="C66" t="str">
            <v>NROTROS</v>
          </cell>
        </row>
        <row r="67">
          <cell r="A67" t="str">
            <v>I2D13001</v>
          </cell>
          <cell r="B67">
            <v>66576.600000000006</v>
          </cell>
          <cell r="C67" t="str">
            <v>NROTROS</v>
          </cell>
        </row>
        <row r="68">
          <cell r="A68" t="str">
            <v>I2D2M001</v>
          </cell>
          <cell r="B68">
            <v>81803.259999999995</v>
          </cell>
          <cell r="C68" t="str">
            <v>NROTROS</v>
          </cell>
        </row>
        <row r="69">
          <cell r="A69" t="str">
            <v>I2DG8001</v>
          </cell>
          <cell r="B69">
            <v>41975.15</v>
          </cell>
          <cell r="C69" t="str">
            <v>NROTROS</v>
          </cell>
        </row>
        <row r="70">
          <cell r="A70" t="str">
            <v>I2DGB001</v>
          </cell>
          <cell r="B70">
            <v>72154.47</v>
          </cell>
          <cell r="C70" t="str">
            <v>NROTROS</v>
          </cell>
        </row>
        <row r="71">
          <cell r="A71" t="str">
            <v>I2DHD001</v>
          </cell>
          <cell r="B71">
            <v>114275.95</v>
          </cell>
          <cell r="C71" t="str">
            <v>NROTROS</v>
          </cell>
        </row>
        <row r="72">
          <cell r="A72" t="str">
            <v>I2DHF001</v>
          </cell>
          <cell r="B72">
            <v>22784.74</v>
          </cell>
          <cell r="C72" t="str">
            <v>NROTROS</v>
          </cell>
        </row>
        <row r="73">
          <cell r="A73" t="str">
            <v>I2DIT001</v>
          </cell>
          <cell r="B73">
            <v>59376.84</v>
          </cell>
          <cell r="C73" t="str">
            <v>NROTROS</v>
          </cell>
        </row>
        <row r="74">
          <cell r="A74" t="str">
            <v>I2DKR001</v>
          </cell>
          <cell r="B74">
            <v>14280.81</v>
          </cell>
          <cell r="C74" t="str">
            <v>NROTROS</v>
          </cell>
        </row>
        <row r="75">
          <cell r="A75" t="str">
            <v>I2DKS001</v>
          </cell>
          <cell r="B75">
            <v>9542.14</v>
          </cell>
          <cell r="C75" t="str">
            <v>NROTROS</v>
          </cell>
        </row>
        <row r="76">
          <cell r="A76" t="str">
            <v>I2DT3001</v>
          </cell>
          <cell r="B76">
            <v>514281.65</v>
          </cell>
          <cell r="C76" t="str">
            <v>NROTROS</v>
          </cell>
        </row>
        <row r="77">
          <cell r="A77" t="str">
            <v>I2DY3001</v>
          </cell>
          <cell r="B77">
            <v>50410.14</v>
          </cell>
          <cell r="C77" t="str">
            <v>NROTROS</v>
          </cell>
        </row>
        <row r="78">
          <cell r="A78" t="str">
            <v>I2DYX001</v>
          </cell>
          <cell r="B78">
            <v>23909.13</v>
          </cell>
          <cell r="C78" t="str">
            <v>NROTROS</v>
          </cell>
        </row>
        <row r="79">
          <cell r="A79" t="str">
            <v>I2DYY001</v>
          </cell>
          <cell r="B79">
            <v>10093.58</v>
          </cell>
          <cell r="C79" t="str">
            <v>NROTROS</v>
          </cell>
        </row>
        <row r="80">
          <cell r="A80" t="str">
            <v>I2DZT001</v>
          </cell>
          <cell r="B80">
            <v>12866.51</v>
          </cell>
          <cell r="C80" t="str">
            <v>NROTROS</v>
          </cell>
        </row>
        <row r="81">
          <cell r="A81" t="str">
            <v>I2E2C001</v>
          </cell>
          <cell r="B81">
            <v>13308.06</v>
          </cell>
          <cell r="C81" t="str">
            <v>NROTROS</v>
          </cell>
        </row>
        <row r="82">
          <cell r="A82" t="str">
            <v>I2EAP001</v>
          </cell>
          <cell r="B82">
            <v>92077.63</v>
          </cell>
          <cell r="C82" t="str">
            <v>NROTROS</v>
          </cell>
        </row>
        <row r="83">
          <cell r="A83" t="str">
            <v>I2EFU001</v>
          </cell>
          <cell r="B83">
            <v>26073.69</v>
          </cell>
          <cell r="C83" t="str">
            <v>NROTROS</v>
          </cell>
        </row>
        <row r="84">
          <cell r="A84" t="str">
            <v>I2EGH001</v>
          </cell>
          <cell r="B84">
            <v>200003.92</v>
          </cell>
          <cell r="C84" t="str">
            <v>NROTROS</v>
          </cell>
        </row>
        <row r="85">
          <cell r="A85" t="str">
            <v>I2EHH001</v>
          </cell>
          <cell r="B85">
            <v>21617.759999999998</v>
          </cell>
          <cell r="C85" t="str">
            <v>NROTROS</v>
          </cell>
        </row>
        <row r="86">
          <cell r="A86" t="str">
            <v>I2EHV001</v>
          </cell>
          <cell r="B86">
            <v>312112.26</v>
          </cell>
          <cell r="C86" t="str">
            <v>NROTROS</v>
          </cell>
        </row>
        <row r="87">
          <cell r="A87" t="str">
            <v>I2ELF001</v>
          </cell>
          <cell r="B87">
            <v>27812.77</v>
          </cell>
          <cell r="C87" t="str">
            <v>NROTROS</v>
          </cell>
        </row>
        <row r="88">
          <cell r="A88" t="str">
            <v>I2EQ9001</v>
          </cell>
          <cell r="B88">
            <v>320303.11</v>
          </cell>
          <cell r="C88" t="str">
            <v>NROTROS</v>
          </cell>
        </row>
        <row r="89">
          <cell r="A89" t="str">
            <v>I2ESG001</v>
          </cell>
          <cell r="B89">
            <v>714545.91</v>
          </cell>
          <cell r="C89" t="str">
            <v>NROTROS</v>
          </cell>
        </row>
        <row r="90">
          <cell r="A90" t="str">
            <v>I2EWG001</v>
          </cell>
          <cell r="B90">
            <v>36062.89</v>
          </cell>
          <cell r="C90" t="str">
            <v>NROTROS</v>
          </cell>
        </row>
        <row r="91">
          <cell r="A91" t="str">
            <v>I2EWI001</v>
          </cell>
          <cell r="B91">
            <v>52173.89</v>
          </cell>
          <cell r="C91" t="str">
            <v>NROTROS</v>
          </cell>
        </row>
        <row r="92">
          <cell r="A92" t="str">
            <v>I2F2M001</v>
          </cell>
          <cell r="B92">
            <v>48843.8</v>
          </cell>
          <cell r="C92" t="str">
            <v>NROTROS</v>
          </cell>
        </row>
        <row r="93">
          <cell r="A93" t="str">
            <v>I2F2U001</v>
          </cell>
          <cell r="B93">
            <v>46995.72</v>
          </cell>
          <cell r="C93" t="str">
            <v>NROTROS</v>
          </cell>
        </row>
        <row r="94">
          <cell r="A94" t="str">
            <v>I2F2V001</v>
          </cell>
          <cell r="B94">
            <v>21748.86</v>
          </cell>
          <cell r="C94" t="str">
            <v>NROTROS</v>
          </cell>
        </row>
        <row r="95">
          <cell r="A95" t="str">
            <v>I2F56001</v>
          </cell>
          <cell r="B95">
            <v>26309.41</v>
          </cell>
          <cell r="C95" t="str">
            <v>NROTROS</v>
          </cell>
        </row>
        <row r="96">
          <cell r="A96" t="str">
            <v>I2F57001</v>
          </cell>
          <cell r="B96">
            <v>49677.86</v>
          </cell>
          <cell r="C96" t="str">
            <v>NROTROS</v>
          </cell>
        </row>
        <row r="97">
          <cell r="A97" t="str">
            <v>I2FBM001</v>
          </cell>
          <cell r="B97">
            <v>54291.64</v>
          </cell>
          <cell r="C97" t="str">
            <v>NROTROS</v>
          </cell>
        </row>
        <row r="98">
          <cell r="A98" t="str">
            <v>I2FHW001</v>
          </cell>
          <cell r="B98">
            <v>10095.33</v>
          </cell>
          <cell r="C98" t="str">
            <v>NROTROS</v>
          </cell>
        </row>
        <row r="99">
          <cell r="A99" t="str">
            <v>I2FJP001</v>
          </cell>
          <cell r="B99">
            <v>14690.44</v>
          </cell>
          <cell r="C99" t="str">
            <v>NROTROS</v>
          </cell>
        </row>
        <row r="100">
          <cell r="A100" t="str">
            <v>I2FL5001</v>
          </cell>
          <cell r="B100">
            <v>4230.88</v>
          </cell>
          <cell r="C100" t="str">
            <v>NROTROS</v>
          </cell>
        </row>
        <row r="101">
          <cell r="A101" t="str">
            <v>I2FMH001</v>
          </cell>
          <cell r="B101">
            <v>10370.15</v>
          </cell>
          <cell r="C101" t="str">
            <v>NROTROS</v>
          </cell>
        </row>
        <row r="102">
          <cell r="A102" t="str">
            <v>I2FMN001</v>
          </cell>
          <cell r="B102">
            <v>84724.76</v>
          </cell>
          <cell r="C102" t="str">
            <v>NROTROS</v>
          </cell>
        </row>
        <row r="103">
          <cell r="A103" t="str">
            <v>I2FS6001</v>
          </cell>
          <cell r="B103">
            <v>203269.29</v>
          </cell>
          <cell r="C103" t="str">
            <v>NROTROS</v>
          </cell>
        </row>
        <row r="104">
          <cell r="A104" t="str">
            <v>I2FUV001</v>
          </cell>
          <cell r="B104">
            <v>245550.98</v>
          </cell>
          <cell r="C104" t="str">
            <v>NROTROS</v>
          </cell>
        </row>
        <row r="105">
          <cell r="A105" t="str">
            <v>I2FUW001</v>
          </cell>
          <cell r="B105">
            <v>138362.17000000001</v>
          </cell>
          <cell r="C105" t="str">
            <v>NROTROS</v>
          </cell>
        </row>
        <row r="106">
          <cell r="A106" t="str">
            <v>I2G2G001</v>
          </cell>
          <cell r="B106">
            <v>53948.07</v>
          </cell>
          <cell r="C106" t="str">
            <v>NROTROS</v>
          </cell>
        </row>
        <row r="107">
          <cell r="A107" t="str">
            <v>I2G5L001</v>
          </cell>
          <cell r="B107">
            <v>20924.22</v>
          </cell>
          <cell r="C107" t="str">
            <v>NROTROS</v>
          </cell>
        </row>
        <row r="108">
          <cell r="A108" t="str">
            <v>I2G5X001</v>
          </cell>
          <cell r="B108">
            <v>35400.639999999999</v>
          </cell>
          <cell r="C108" t="str">
            <v>NROTROS</v>
          </cell>
        </row>
        <row r="109">
          <cell r="A109" t="str">
            <v>I2G6L001</v>
          </cell>
          <cell r="B109">
            <v>100651.89</v>
          </cell>
          <cell r="C109" t="str">
            <v>NROTROS</v>
          </cell>
        </row>
        <row r="110">
          <cell r="A110" t="str">
            <v>I2GI8001</v>
          </cell>
          <cell r="B110">
            <v>24744.560000000001</v>
          </cell>
          <cell r="C110" t="str">
            <v>NROTROS</v>
          </cell>
        </row>
        <row r="111">
          <cell r="A111" t="str">
            <v>I2GNK001</v>
          </cell>
          <cell r="B111">
            <v>4712.5600000000004</v>
          </cell>
          <cell r="C111" t="str">
            <v>NROTROS</v>
          </cell>
        </row>
        <row r="112">
          <cell r="A112" t="str">
            <v>ICDM2001</v>
          </cell>
          <cell r="B112">
            <v>161838.91</v>
          </cell>
          <cell r="C112" t="str">
            <v>NROTROS</v>
          </cell>
        </row>
        <row r="113">
          <cell r="A113" t="str">
            <v>IFBT1001</v>
          </cell>
          <cell r="B113">
            <v>2430870.13</v>
          </cell>
          <cell r="C113" t="str">
            <v>NROTROS</v>
          </cell>
        </row>
        <row r="114">
          <cell r="A114" t="str">
            <v>ILPQ1001</v>
          </cell>
          <cell r="B114">
            <v>556118.96</v>
          </cell>
          <cell r="C114" t="str">
            <v>NROTROS</v>
          </cell>
        </row>
        <row r="115">
          <cell r="A115" t="str">
            <v>ISPN1001</v>
          </cell>
          <cell r="B115">
            <v>1048368.84</v>
          </cell>
          <cell r="C115" t="str">
            <v>NROTROS</v>
          </cell>
        </row>
        <row r="116">
          <cell r="A116" t="str">
            <v>ITLS1001</v>
          </cell>
          <cell r="B116">
            <v>797061.45</v>
          </cell>
          <cell r="C116" t="str">
            <v>NROTROS</v>
          </cell>
        </row>
        <row r="117">
          <cell r="A117" t="str">
            <v>ITXP1001</v>
          </cell>
          <cell r="B117">
            <v>2523741.94</v>
          </cell>
          <cell r="C117" t="str">
            <v>NROTROS</v>
          </cell>
        </row>
        <row r="120">
          <cell r="A120" t="str">
            <v>I2AYJ001</v>
          </cell>
          <cell r="B120">
            <v>154307.28</v>
          </cell>
          <cell r="C120" t="str">
            <v>NRTOLIMA</v>
          </cell>
        </row>
        <row r="121">
          <cell r="A121" t="str">
            <v>I2CBI001</v>
          </cell>
          <cell r="B121">
            <v>59563.1</v>
          </cell>
          <cell r="C121" t="str">
            <v>NRTOLIMA</v>
          </cell>
        </row>
        <row r="122">
          <cell r="A122" t="str">
            <v>I2CBK001</v>
          </cell>
          <cell r="B122">
            <v>42875.14</v>
          </cell>
          <cell r="C122" t="str">
            <v>NRTOLIMA</v>
          </cell>
        </row>
        <row r="123">
          <cell r="A123" t="str">
            <v>I2CKD001</v>
          </cell>
          <cell r="B123">
            <v>47494.69</v>
          </cell>
          <cell r="C123" t="str">
            <v>NRTOLIMA</v>
          </cell>
        </row>
        <row r="124">
          <cell r="A124" t="str">
            <v>I2DLC001</v>
          </cell>
          <cell r="B124">
            <v>29675.59</v>
          </cell>
          <cell r="C124" t="str">
            <v>NRTOLIMA</v>
          </cell>
        </row>
        <row r="125">
          <cell r="A125" t="str">
            <v>I2ENK001</v>
          </cell>
          <cell r="B125">
            <v>122612.78</v>
          </cell>
          <cell r="C125" t="str">
            <v>NRTOLIMA</v>
          </cell>
        </row>
        <row r="126">
          <cell r="A126" t="str">
            <v>I2ERG001</v>
          </cell>
          <cell r="B126">
            <v>49076.61</v>
          </cell>
          <cell r="C126" t="str">
            <v>NRTOLIMA</v>
          </cell>
        </row>
        <row r="127">
          <cell r="A127" t="str">
            <v>I2ERP001</v>
          </cell>
          <cell r="B127">
            <v>29972.21</v>
          </cell>
          <cell r="C127" t="str">
            <v>NRTOLIMA</v>
          </cell>
        </row>
        <row r="128">
          <cell r="A128" t="str">
            <v>I2EY7001</v>
          </cell>
          <cell r="B128">
            <v>53139.360000000001</v>
          </cell>
          <cell r="C128" t="str">
            <v>NRTOLIMA</v>
          </cell>
        </row>
        <row r="129">
          <cell r="A129" t="str">
            <v>I2F2B001</v>
          </cell>
          <cell r="B129">
            <v>89333.09</v>
          </cell>
          <cell r="C129" t="str">
            <v>NRTOLIMA</v>
          </cell>
        </row>
        <row r="130">
          <cell r="A130" t="str">
            <v>I2FC1001</v>
          </cell>
          <cell r="B130">
            <v>19756.52</v>
          </cell>
          <cell r="C130" t="str">
            <v>NRTOLIMA</v>
          </cell>
        </row>
        <row r="131">
          <cell r="A131" t="str">
            <v>I2FK2001</v>
          </cell>
          <cell r="B131">
            <v>94919.23</v>
          </cell>
          <cell r="C131" t="str">
            <v>NRTOLIMA</v>
          </cell>
        </row>
        <row r="132">
          <cell r="A132" t="str">
            <v>I2FOB001</v>
          </cell>
          <cell r="B132">
            <v>41869.949999999997</v>
          </cell>
          <cell r="C132" t="str">
            <v>NRTOLIMA</v>
          </cell>
        </row>
        <row r="133">
          <cell r="A133" t="str">
            <v>I2FTQ001</v>
          </cell>
          <cell r="B133">
            <v>172203.55</v>
          </cell>
          <cell r="C133" t="str">
            <v>NRTOLIMA</v>
          </cell>
        </row>
        <row r="134">
          <cell r="A134" t="str">
            <v>I2FZ4001</v>
          </cell>
          <cell r="B134">
            <v>640947.6</v>
          </cell>
          <cell r="C134" t="str">
            <v>NRTOLIMA</v>
          </cell>
        </row>
        <row r="135">
          <cell r="A135" t="str">
            <v>I2G2F001</v>
          </cell>
          <cell r="B135">
            <v>51690.86</v>
          </cell>
          <cell r="C135" t="str">
            <v>NRTOLIMA</v>
          </cell>
        </row>
        <row r="136">
          <cell r="A136" t="str">
            <v>I2G7Q001</v>
          </cell>
          <cell r="B136">
            <v>209111.99</v>
          </cell>
          <cell r="C136" t="str">
            <v>NRTOLIMA</v>
          </cell>
        </row>
        <row r="137">
          <cell r="A137" t="str">
            <v>I2GBE001</v>
          </cell>
          <cell r="B137">
            <v>70106.86</v>
          </cell>
          <cell r="C137" t="str">
            <v>NRTOLIMA</v>
          </cell>
        </row>
        <row r="138">
          <cell r="A138" t="str">
            <v>I2GCW001</v>
          </cell>
          <cell r="B138">
            <v>192777.13</v>
          </cell>
          <cell r="C138" t="str">
            <v>NRTOLIMA</v>
          </cell>
        </row>
        <row r="139">
          <cell r="A139" t="str">
            <v>I2GFF001</v>
          </cell>
          <cell r="B139">
            <v>62121.64</v>
          </cell>
          <cell r="C139" t="str">
            <v>NRTOLIMA</v>
          </cell>
        </row>
        <row r="140">
          <cell r="A140" t="str">
            <v>I2GFG001</v>
          </cell>
          <cell r="B140">
            <v>52142.35</v>
          </cell>
          <cell r="C140" t="str">
            <v>NRTOLIMA</v>
          </cell>
        </row>
        <row r="141">
          <cell r="A141" t="str">
            <v>I2GFH001</v>
          </cell>
          <cell r="B141">
            <v>115811.19</v>
          </cell>
          <cell r="C141" t="str">
            <v>NRTOLIMA</v>
          </cell>
        </row>
        <row r="142">
          <cell r="A142" t="str">
            <v>I2GGB001</v>
          </cell>
          <cell r="B142">
            <v>202973.88</v>
          </cell>
          <cell r="C142" t="str">
            <v>NRTOLIMA</v>
          </cell>
        </row>
        <row r="143">
          <cell r="A143" t="str">
            <v>I2GGC001</v>
          </cell>
          <cell r="B143">
            <v>76363.199999999997</v>
          </cell>
          <cell r="C143" t="str">
            <v>NRTOLIMA</v>
          </cell>
        </row>
        <row r="144">
          <cell r="A144" t="str">
            <v>ITLMC001</v>
          </cell>
          <cell r="B144">
            <v>1009332.36</v>
          </cell>
          <cell r="C144" t="str">
            <v>NRTOLIMA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4"/>
      <sheetName val="Hoja3"/>
    </sheetNames>
    <sheetDataSet>
      <sheetData sheetId="0" refreshError="1"/>
      <sheetData sheetId="1">
        <row r="1">
          <cell r="A1" t="str">
            <v>CODIGO</v>
          </cell>
          <cell r="B1" t="str">
            <v>TIPO</v>
          </cell>
          <cell r="C1" t="str">
            <v>NOMBRE</v>
          </cell>
          <cell r="D1" t="str">
            <v>ZONA</v>
          </cell>
          <cell r="E1" t="str">
            <v>FECHA</v>
          </cell>
          <cell r="F1" t="str">
            <v>COMERCIALIZADOR</v>
          </cell>
          <cell r="G1" t="str">
            <v>NIVEL TENSION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  <cell r="D8" t="str">
            <v>CENTRO</v>
          </cell>
          <cell r="F8" t="str">
            <v>TOLIMA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  <cell r="D9" t="str">
            <v>CENTRO</v>
          </cell>
          <cell r="F9" t="str">
            <v>ISA</v>
          </cell>
          <cell r="G9" t="str">
            <v>STN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  <cell r="D10" t="str">
            <v>SUR</v>
          </cell>
          <cell r="F10" t="str">
            <v>TOLIMA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  <cell r="D11" t="str">
            <v>SUR</v>
          </cell>
          <cell r="F11" t="str">
            <v>TOLIMA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  <cell r="D12" t="str">
            <v>SUR</v>
          </cell>
          <cell r="F12" t="str">
            <v>TOLIMA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  <cell r="D13" t="str">
            <v>SUR</v>
          </cell>
          <cell r="F13" t="str">
            <v>TOLIMA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  <cell r="D14" t="str">
            <v>SUR</v>
          </cell>
          <cell r="F14" t="str">
            <v>TOLIMA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  <cell r="D15" t="str">
            <v>SUR</v>
          </cell>
          <cell r="F15" t="str">
            <v>EGETSA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  <cell r="D16" t="str">
            <v>NORTE</v>
          </cell>
          <cell r="F16" t="str">
            <v>TOLIMA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  <cell r="D17" t="str">
            <v>SUR</v>
          </cell>
          <cell r="F17" t="str">
            <v>CODENSA</v>
          </cell>
          <cell r="G17">
            <v>4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  <cell r="D18" t="str">
            <v>SUR</v>
          </cell>
          <cell r="F18" t="str">
            <v>CODENSA</v>
          </cell>
          <cell r="G18" t="str">
            <v>STN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  <cell r="D19" t="str">
            <v>NORTE</v>
          </cell>
          <cell r="F19" t="str">
            <v>ISA</v>
          </cell>
          <cell r="G19" t="str">
            <v>STN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  <cell r="D20" t="str">
            <v>SUR</v>
          </cell>
          <cell r="F20" t="str">
            <v>TOLIMA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  <cell r="D21" t="str">
            <v>CENTRO</v>
          </cell>
          <cell r="F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  <cell r="D22" t="str">
            <v>SUR</v>
          </cell>
          <cell r="F22" t="str">
            <v>EGETSA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  <cell r="D23" t="str">
            <v>SUR</v>
          </cell>
          <cell r="E23">
            <v>38041</v>
          </cell>
          <cell r="F23" t="str">
            <v>EGETSA</v>
          </cell>
          <cell r="G23">
            <v>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  <cell r="D24" t="str">
            <v>CENTRO</v>
          </cell>
          <cell r="F24" t="str">
            <v>ISAGEN</v>
          </cell>
          <cell r="G24">
            <v>3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  <cell r="D25" t="str">
            <v>SUR</v>
          </cell>
          <cell r="E25">
            <v>37257</v>
          </cell>
          <cell r="F25" t="str">
            <v>ISAGEN</v>
          </cell>
          <cell r="G25">
            <v>3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  <cell r="D27" t="str">
            <v>SUR</v>
          </cell>
          <cell r="F27" t="str">
            <v>ISAGEN</v>
          </cell>
          <cell r="G27">
            <v>3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  <cell r="D28" t="str">
            <v>CENTRO</v>
          </cell>
          <cell r="F28" t="str">
            <v>EEPPM</v>
          </cell>
          <cell r="G28">
            <v>3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  <cell r="D29" t="str">
            <v>TOLIMA</v>
          </cell>
          <cell r="F29" t="str">
            <v>TOLIMA</v>
          </cell>
          <cell r="G29">
            <v>2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  <cell r="D30" t="str">
            <v>SUR</v>
          </cell>
          <cell r="F30" t="str">
            <v>CONENERGIA</v>
          </cell>
          <cell r="G30">
            <v>3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  <cell r="D31" t="str">
            <v>CENTRO</v>
          </cell>
          <cell r="F31" t="str">
            <v>EMGESA</v>
          </cell>
          <cell r="G31">
            <v>3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  <cell r="D32" t="str">
            <v>NORTE</v>
          </cell>
          <cell r="F32" t="str">
            <v>GENERCAUCA</v>
          </cell>
          <cell r="G32">
            <v>3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  <cell r="D33" t="str">
            <v>NORTE</v>
          </cell>
          <cell r="F33" t="str">
            <v>EMGESA</v>
          </cell>
          <cell r="G33">
            <v>2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  <cell r="D34" t="str">
            <v>SUR</v>
          </cell>
          <cell r="E34">
            <v>37271</v>
          </cell>
          <cell r="F34" t="str">
            <v>EEPPM</v>
          </cell>
          <cell r="G34">
            <v>2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  <cell r="D36" t="str">
            <v>CENTRO</v>
          </cell>
          <cell r="E36">
            <v>37272</v>
          </cell>
          <cell r="F36" t="str">
            <v>DICEL</v>
          </cell>
          <cell r="G36">
            <v>2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  <cell r="D37" t="str">
            <v>CENTRO</v>
          </cell>
          <cell r="E37">
            <v>37302</v>
          </cell>
          <cell r="F37" t="str">
            <v>EMGESA</v>
          </cell>
          <cell r="G37">
            <v>2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  <cell r="D38" t="str">
            <v>SUR</v>
          </cell>
          <cell r="E38">
            <v>37271</v>
          </cell>
          <cell r="F38" t="str">
            <v>EEPPM</v>
          </cell>
          <cell r="G38">
            <v>3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  <cell r="D39" t="str">
            <v>TOLIMA</v>
          </cell>
          <cell r="F39" t="str">
            <v>TOLIMA</v>
          </cell>
          <cell r="G39">
            <v>2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  <cell r="D40" t="str">
            <v>NORTE</v>
          </cell>
          <cell r="F40" t="str">
            <v>GENERCAUCA</v>
          </cell>
          <cell r="G40">
            <v>3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  <cell r="D41" t="str">
            <v>SUR</v>
          </cell>
          <cell r="E41">
            <v>37288</v>
          </cell>
          <cell r="F41" t="str">
            <v>EEPPM</v>
          </cell>
          <cell r="G41">
            <v>3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  <cell r="D42" t="str">
            <v>CENTRO</v>
          </cell>
          <cell r="E42">
            <v>37303</v>
          </cell>
          <cell r="F42" t="str">
            <v>EEPPM</v>
          </cell>
          <cell r="G42">
            <v>2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  <cell r="D43" t="str">
            <v>TOLIMA</v>
          </cell>
          <cell r="F43" t="str">
            <v>TOLIMA</v>
          </cell>
          <cell r="G43">
            <v>3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  <cell r="D44" t="str">
            <v>CENTRO</v>
          </cell>
          <cell r="E44">
            <v>37288</v>
          </cell>
          <cell r="F44" t="str">
            <v>EEPPM</v>
          </cell>
          <cell r="G44">
            <v>3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  <cell r="D45" t="str">
            <v>CENTRO</v>
          </cell>
          <cell r="E45">
            <v>37257</v>
          </cell>
          <cell r="F45" t="str">
            <v>ISAGEN</v>
          </cell>
          <cell r="G45">
            <v>3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  <cell r="D46" t="str">
            <v>TOLIMA</v>
          </cell>
          <cell r="F46" t="str">
            <v>TOLIMA</v>
          </cell>
          <cell r="G46">
            <v>2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  <cell r="D48" t="str">
            <v>NORTE</v>
          </cell>
          <cell r="F48" t="str">
            <v>DICEL</v>
          </cell>
          <cell r="G48">
            <v>1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  <cell r="D49" t="str">
            <v>NORTE</v>
          </cell>
          <cell r="F49" t="str">
            <v>GENERCAUCA</v>
          </cell>
          <cell r="G49">
            <v>2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  <cell r="D51" t="str">
            <v>CENTRO</v>
          </cell>
          <cell r="F51" t="str">
            <v>GENERCAUCA</v>
          </cell>
          <cell r="G51">
            <v>3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  <cell r="D52" t="str">
            <v>TOLIMA</v>
          </cell>
          <cell r="F52" t="str">
            <v>TOLIMA</v>
          </cell>
          <cell r="G52">
            <v>2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  <cell r="D53" t="str">
            <v>CENTRO</v>
          </cell>
          <cell r="F53" t="str">
            <v>GENERCAUCA</v>
          </cell>
          <cell r="G53">
            <v>2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  <cell r="D54" t="str">
            <v>TOLIMA</v>
          </cell>
          <cell r="F54" t="str">
            <v>TOLIMA</v>
          </cell>
          <cell r="G54">
            <v>2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  <cell r="D55" t="str">
            <v>SUR</v>
          </cell>
          <cell r="F55" t="str">
            <v>DICEL</v>
          </cell>
          <cell r="G55">
            <v>2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  <cell r="D56" t="str">
            <v>NORTE</v>
          </cell>
          <cell r="F56" t="str">
            <v>ESSA</v>
          </cell>
          <cell r="G56">
            <v>3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  <cell r="D57" t="str">
            <v>CENTRO</v>
          </cell>
          <cell r="E57">
            <v>37226</v>
          </cell>
          <cell r="F57" t="str">
            <v>EEPPM</v>
          </cell>
          <cell r="G57">
            <v>3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  <cell r="D58" t="str">
            <v>TOLIMA</v>
          </cell>
          <cell r="F58" t="str">
            <v>TOLIMA</v>
          </cell>
          <cell r="G58">
            <v>3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  <cell r="D59" t="str">
            <v>TOLIMA</v>
          </cell>
          <cell r="F59" t="str">
            <v>TOLIMA</v>
          </cell>
          <cell r="G59">
            <v>2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  <cell r="D60" t="str">
            <v>SUR</v>
          </cell>
          <cell r="E60">
            <v>37247</v>
          </cell>
          <cell r="F60" t="str">
            <v>EEPPM</v>
          </cell>
          <cell r="G60">
            <v>3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  <cell r="D61" t="str">
            <v>SUR</v>
          </cell>
          <cell r="F61" t="str">
            <v>EEPPM</v>
          </cell>
          <cell r="G61">
            <v>3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  <cell r="D62" t="str">
            <v>NORTE</v>
          </cell>
          <cell r="F62" t="str">
            <v>DICEL</v>
          </cell>
          <cell r="G62">
            <v>3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  <cell r="D63" t="str">
            <v>SUR</v>
          </cell>
          <cell r="F63" t="str">
            <v>DICEL</v>
          </cell>
          <cell r="G63">
            <v>1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  <cell r="D64" t="str">
            <v>SUR</v>
          </cell>
          <cell r="F64" t="str">
            <v>CONENERGIA</v>
          </cell>
          <cell r="G64">
            <v>2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  <cell r="D65" t="str">
            <v>CENTRO</v>
          </cell>
          <cell r="F65" t="str">
            <v>CONENERGIA</v>
          </cell>
          <cell r="G65">
            <v>1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  <cell r="D67" t="str">
            <v>TOLIMA</v>
          </cell>
          <cell r="F67" t="str">
            <v>TOLIMA</v>
          </cell>
          <cell r="G67">
            <v>2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  <cell r="D68" t="str">
            <v>SUR</v>
          </cell>
          <cell r="F68" t="str">
            <v>ELECTROHUILA</v>
          </cell>
          <cell r="G68">
            <v>3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  <cell r="D69" t="str">
            <v>TOLIMA</v>
          </cell>
          <cell r="F69" t="str">
            <v>TOLIMA</v>
          </cell>
          <cell r="G69">
            <v>3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  <cell r="D70" t="str">
            <v>CENTRO</v>
          </cell>
          <cell r="F70" t="str">
            <v>ELECTROHUILA</v>
          </cell>
          <cell r="G70">
            <v>2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  <cell r="D71" t="str">
            <v>SUR</v>
          </cell>
          <cell r="F71" t="str">
            <v>CONENERGIA</v>
          </cell>
          <cell r="G71">
            <v>1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  <cell r="D73" t="str">
            <v>NORTE</v>
          </cell>
          <cell r="F73" t="str">
            <v>DICEL</v>
          </cell>
          <cell r="G73">
            <v>1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  <cell r="D74" t="str">
            <v>NORTE</v>
          </cell>
          <cell r="F74" t="str">
            <v>DICEL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  <cell r="D75" t="str">
            <v>NORTE</v>
          </cell>
          <cell r="F75" t="str">
            <v>DICEL</v>
          </cell>
          <cell r="G75">
            <v>3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  <cell r="D76" t="str">
            <v>SUR</v>
          </cell>
          <cell r="F76" t="str">
            <v>ELECTROHUILA</v>
          </cell>
          <cell r="G76">
            <v>3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  <cell r="D77" t="str">
            <v>NORTE</v>
          </cell>
          <cell r="F77" t="str">
            <v>ISAGEN</v>
          </cell>
          <cell r="G77">
            <v>3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  <cell r="D78" t="str">
            <v>CENTRO</v>
          </cell>
          <cell r="E78">
            <v>37257</v>
          </cell>
          <cell r="F78" t="str">
            <v>COMERCIALIZAR</v>
          </cell>
          <cell r="G78">
            <v>2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  <cell r="D79" t="str">
            <v>NORTE</v>
          </cell>
          <cell r="F79" t="str">
            <v>GENERCAUCA</v>
          </cell>
          <cell r="G79">
            <v>3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  <cell r="D80" t="str">
            <v>CENTRO</v>
          </cell>
          <cell r="F80" t="str">
            <v>ELECTROHUILA</v>
          </cell>
          <cell r="G80">
            <v>3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  <cell r="D81" t="str">
            <v>TOLIMA</v>
          </cell>
          <cell r="F81" t="str">
            <v>TOLIMA</v>
          </cell>
          <cell r="G81">
            <v>1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  <cell r="D82" t="str">
            <v>CENTRO</v>
          </cell>
          <cell r="E82">
            <v>37307</v>
          </cell>
          <cell r="F82" t="str">
            <v>TOLIMA</v>
          </cell>
          <cell r="G82">
            <v>2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  <cell r="D83" t="str">
            <v>SUR</v>
          </cell>
          <cell r="E83">
            <v>37337</v>
          </cell>
          <cell r="F83" t="str">
            <v>EMGESA</v>
          </cell>
          <cell r="G83">
            <v>3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  <cell r="D84" t="str">
            <v>TOLIMA</v>
          </cell>
          <cell r="E84">
            <v>37358</v>
          </cell>
          <cell r="F84" t="str">
            <v>TOLIMA</v>
          </cell>
          <cell r="G84">
            <v>2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  <cell r="D85" t="str">
            <v>TOLIMA</v>
          </cell>
          <cell r="E85">
            <v>37365</v>
          </cell>
          <cell r="F85" t="str">
            <v>TOLIMA</v>
          </cell>
          <cell r="G85">
            <v>2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  <cell r="D86" t="str">
            <v>TOLIMA</v>
          </cell>
          <cell r="E86">
            <v>37377</v>
          </cell>
          <cell r="F86" t="str">
            <v>TOLIMA</v>
          </cell>
          <cell r="G86">
            <v>2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  <cell r="D87" t="str">
            <v>CENTRO</v>
          </cell>
          <cell r="E87">
            <v>37408</v>
          </cell>
          <cell r="F87" t="str">
            <v>CHEC</v>
          </cell>
          <cell r="G87">
            <v>3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  <cell r="D88" t="str">
            <v>CENTRO</v>
          </cell>
          <cell r="E88">
            <v>37412</v>
          </cell>
          <cell r="F88" t="str">
            <v>DICEL</v>
          </cell>
          <cell r="G88">
            <v>2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  <cell r="D89" t="str">
            <v>CENTRO</v>
          </cell>
          <cell r="E89">
            <v>37438</v>
          </cell>
          <cell r="F89" t="str">
            <v>EEPPM</v>
          </cell>
          <cell r="G89">
            <v>2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  <cell r="D90" t="str">
            <v>TOLIMA</v>
          </cell>
          <cell r="F90" t="str">
            <v>TOLIMA</v>
          </cell>
          <cell r="G90">
            <v>2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  <cell r="D91" t="str">
            <v>TOLIMA</v>
          </cell>
          <cell r="E91">
            <v>37469</v>
          </cell>
          <cell r="F91" t="str">
            <v>TOLIMA</v>
          </cell>
          <cell r="G91">
            <v>3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  <cell r="D92" t="str">
            <v>CENTRO</v>
          </cell>
          <cell r="E92">
            <v>37469</v>
          </cell>
          <cell r="F92" t="str">
            <v>DICEL</v>
          </cell>
          <cell r="G92">
            <v>3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  <cell r="D93" t="str">
            <v>CENTRO</v>
          </cell>
          <cell r="E93">
            <v>37474</v>
          </cell>
          <cell r="F93" t="str">
            <v>DICEL</v>
          </cell>
          <cell r="G93">
            <v>2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  <cell r="D94" t="str">
            <v>CENTRO</v>
          </cell>
          <cell r="E94">
            <v>37473</v>
          </cell>
          <cell r="F94" t="str">
            <v>COMERCIALIZAR</v>
          </cell>
          <cell r="G94">
            <v>2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  <cell r="D95" t="str">
            <v>CENTRO</v>
          </cell>
          <cell r="E95">
            <v>37497</v>
          </cell>
          <cell r="F95" t="str">
            <v>CONENERGIA</v>
          </cell>
          <cell r="G95">
            <v>1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  <cell r="D97" t="str">
            <v>NORTE</v>
          </cell>
          <cell r="E97">
            <v>37582</v>
          </cell>
          <cell r="F97" t="str">
            <v>EEPPM</v>
          </cell>
          <cell r="G97">
            <v>1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  <cell r="D98" t="str">
            <v>TOLIMA</v>
          </cell>
          <cell r="F98" t="str">
            <v>TOLIMA</v>
          </cell>
          <cell r="G98">
            <v>2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  <cell r="D99" t="str">
            <v>SUR</v>
          </cell>
          <cell r="E99">
            <v>37718</v>
          </cell>
          <cell r="F99" t="str">
            <v>DESCO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  <cell r="D100" t="str">
            <v>CENTRO</v>
          </cell>
          <cell r="F100" t="str">
            <v>TOLIMA</v>
          </cell>
          <cell r="G100">
            <v>2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  <cell r="D101" t="str">
            <v>SUR</v>
          </cell>
          <cell r="F101" t="str">
            <v>TOLIMA</v>
          </cell>
          <cell r="G101">
            <v>2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  <cell r="D102" t="str">
            <v>SUR</v>
          </cell>
          <cell r="E102">
            <v>37660</v>
          </cell>
          <cell r="F102" t="str">
            <v>CONENERGIA</v>
          </cell>
          <cell r="G102">
            <v>1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  <cell r="D103" t="str">
            <v>CENTRO</v>
          </cell>
          <cell r="E103">
            <v>37686</v>
          </cell>
          <cell r="F103" t="str">
            <v>COMERCIALIZAR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  <cell r="D104" t="str">
            <v>TOLIMA</v>
          </cell>
          <cell r="E104">
            <v>37691</v>
          </cell>
          <cell r="F104" t="str">
            <v>TOLIMA</v>
          </cell>
          <cell r="G104">
            <v>3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  <cell r="D105" t="str">
            <v>CENTRO</v>
          </cell>
          <cell r="E105">
            <v>37706</v>
          </cell>
          <cell r="F105" t="str">
            <v>GENERCAUCA</v>
          </cell>
          <cell r="G105">
            <v>2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  <cell r="D106" t="str">
            <v>CENTRO</v>
          </cell>
          <cell r="E106">
            <v>37726</v>
          </cell>
          <cell r="F106" t="str">
            <v>CONENERGIA</v>
          </cell>
          <cell r="G106">
            <v>1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  <cell r="D107" t="str">
            <v>SUR</v>
          </cell>
          <cell r="E107">
            <v>37739</v>
          </cell>
          <cell r="F107" t="str">
            <v>EEPPM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  <cell r="D108" t="str">
            <v>CENTRO</v>
          </cell>
          <cell r="F108" t="str">
            <v>GENERCAUCA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  <cell r="D109" t="str">
            <v>CENTRO</v>
          </cell>
          <cell r="E109">
            <v>37818</v>
          </cell>
          <cell r="F109" t="str">
            <v>GENERCAUCA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  <cell r="D110" t="str">
            <v>CENTRO</v>
          </cell>
          <cell r="G110">
            <v>2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  <cell r="D111" t="str">
            <v>CENTRO</v>
          </cell>
          <cell r="F111" t="str">
            <v>EEPPM</v>
          </cell>
          <cell r="G111">
            <v>3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  <cell r="D113" t="str">
            <v>TOLIMA</v>
          </cell>
          <cell r="E113">
            <v>37926</v>
          </cell>
          <cell r="F113" t="str">
            <v>TOLIMA</v>
          </cell>
          <cell r="G113">
            <v>1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  <cell r="D114" t="str">
            <v>NORTE</v>
          </cell>
          <cell r="E114">
            <v>37971</v>
          </cell>
          <cell r="F114" t="str">
            <v>TOLIMA</v>
          </cell>
          <cell r="G114">
            <v>2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  <cell r="D115" t="str">
            <v>CENTRO</v>
          </cell>
          <cell r="E115">
            <v>37972</v>
          </cell>
          <cell r="F115" t="str">
            <v>EMGESA</v>
          </cell>
          <cell r="G115">
            <v>2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  <cell r="D116" t="str">
            <v>CENTRO</v>
          </cell>
          <cell r="E116">
            <v>38013</v>
          </cell>
          <cell r="F116" t="str">
            <v>COMERCIALIZAR</v>
          </cell>
          <cell r="G116">
            <v>2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  <cell r="D117" t="str">
            <v>SUR</v>
          </cell>
          <cell r="E117">
            <v>38018</v>
          </cell>
          <cell r="F117" t="str">
            <v>COMERCIALIZAR</v>
          </cell>
          <cell r="G117">
            <v>2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  <cell r="D118" t="str">
            <v>CENTRO</v>
          </cell>
          <cell r="E118">
            <v>38024</v>
          </cell>
          <cell r="F118" t="str">
            <v>ELECTROHUILA</v>
          </cell>
          <cell r="G118">
            <v>2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  <cell r="D119">
            <v>38052</v>
          </cell>
          <cell r="G119">
            <v>3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  <cell r="D120" t="str">
            <v>CENTRO</v>
          </cell>
          <cell r="F120" t="str">
            <v>EMGESA</v>
          </cell>
          <cell r="G120">
            <v>4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  <cell r="D121" t="str">
            <v>NORTE</v>
          </cell>
          <cell r="F121" t="str">
            <v>CHEC</v>
          </cell>
          <cell r="G121">
            <v>4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  <cell r="D122" t="str">
            <v>CENTRO</v>
          </cell>
          <cell r="F122" t="str">
            <v>EEPPM</v>
          </cell>
          <cell r="G122">
            <v>3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  <cell r="D123" t="str">
            <v>SUR</v>
          </cell>
          <cell r="F123" t="str">
            <v>HUILA</v>
          </cell>
          <cell r="G123">
            <v>4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  <cell r="D124" t="str">
            <v>SUR</v>
          </cell>
          <cell r="F124" t="str">
            <v>HUILA</v>
          </cell>
          <cell r="G124">
            <v>4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  <cell r="D125" t="str">
            <v>NORTE</v>
          </cell>
          <cell r="F125" t="str">
            <v>EEPPM</v>
          </cell>
          <cell r="G125">
            <v>3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  <cell r="D126" t="str">
            <v>SUR</v>
          </cell>
          <cell r="E126">
            <v>37257</v>
          </cell>
          <cell r="F126" t="str">
            <v>ISAGEN</v>
          </cell>
          <cell r="G126">
            <v>3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  <cell r="D127" t="str">
            <v>CENTRO</v>
          </cell>
          <cell r="F127" t="str">
            <v>CHEC</v>
          </cell>
          <cell r="G127">
            <v>4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  <cell r="D128" t="str">
            <v>CENTRO</v>
          </cell>
          <cell r="F128" t="str">
            <v>ISA</v>
          </cell>
          <cell r="G128" t="str">
            <v>STN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  <cell r="D129" t="str">
            <v>SUR</v>
          </cell>
          <cell r="F129" t="str">
            <v>EGETSA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  <cell r="D130" t="str">
            <v>SUR</v>
          </cell>
          <cell r="F130" t="str">
            <v>EGETSA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  <cell r="D131" t="str">
            <v>SUR</v>
          </cell>
          <cell r="F131" t="str">
            <v>EGETSA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  <cell r="D132" t="str">
            <v>SUR</v>
          </cell>
          <cell r="F132" t="str">
            <v>EGETSA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  <cell r="D133" t="str">
            <v>SUR</v>
          </cell>
          <cell r="F133" t="str">
            <v>CODENSA</v>
          </cell>
          <cell r="G133">
            <v>4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  <cell r="D134" t="str">
            <v>SUR</v>
          </cell>
          <cell r="F134" t="str">
            <v>CODENSA</v>
          </cell>
          <cell r="G134" t="str">
            <v>STN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  <cell r="D135" t="str">
            <v>NORTE</v>
          </cell>
          <cell r="F135" t="str">
            <v>ISA</v>
          </cell>
          <cell r="G135" t="str">
            <v>STN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  <cell r="D136" t="str">
            <v>SUR</v>
          </cell>
          <cell r="E136">
            <v>38041</v>
          </cell>
          <cell r="F136" t="str">
            <v>HUILA</v>
          </cell>
          <cell r="G136">
            <v>2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  <cell r="D137" t="str">
            <v>NORTE</v>
          </cell>
          <cell r="F137" t="str">
            <v>CHEC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  <cell r="D138" t="str">
            <v>TOLIMA</v>
          </cell>
          <cell r="F138" t="str">
            <v>TOLIMA</v>
          </cell>
          <cell r="G138">
            <v>2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  <cell r="D139" t="str">
            <v>SUR</v>
          </cell>
          <cell r="E139">
            <v>37257</v>
          </cell>
          <cell r="F139" t="str">
            <v>EMGESA</v>
          </cell>
          <cell r="G139">
            <v>3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  <cell r="D140" t="str">
            <v>CENTRO</v>
          </cell>
          <cell r="F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  <cell r="D141" t="str">
            <v>SUR</v>
          </cell>
          <cell r="F141" t="str">
            <v>ISAGEN</v>
          </cell>
          <cell r="G141">
            <v>3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A"/>
      <sheetName val="REACTIVA"/>
      <sheetName val="CONTADOR"/>
      <sheetName val="Contactos"/>
    </sheetNames>
    <sheetDataSet>
      <sheetData sheetId="0"/>
      <sheetData sheetId="1"/>
      <sheetData sheetId="2">
        <row r="1">
          <cell r="A1" t="str">
            <v>CODIGO</v>
          </cell>
          <cell r="B1" t="str">
            <v>C_CUENTA</v>
          </cell>
          <cell r="C1" t="str">
            <v>NOMBRE</v>
          </cell>
          <cell r="D1" t="str">
            <v>FECHA</v>
          </cell>
          <cell r="E1" t="str">
            <v>COMERCIALIZADOR</v>
          </cell>
          <cell r="F1" t="str">
            <v>NIVEL TENSION</v>
          </cell>
          <cell r="G1" t="str">
            <v>FACTOR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  <cell r="E2" t="str">
            <v>ISAGEN</v>
          </cell>
          <cell r="F2">
            <v>3</v>
          </cell>
          <cell r="G2">
            <v>2.6128999999999998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  <cell r="D3">
            <v>37257</v>
          </cell>
          <cell r="E3" t="str">
            <v>ISAGEN</v>
          </cell>
          <cell r="F3">
            <v>3</v>
          </cell>
          <cell r="G3">
            <v>2.6128999999999998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  <cell r="D4">
            <v>37257</v>
          </cell>
          <cell r="E4" t="str">
            <v>ISAGEN</v>
          </cell>
          <cell r="F4">
            <v>3</v>
          </cell>
          <cell r="G4">
            <v>2.6128999999999998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  <cell r="E5" t="str">
            <v>ISAGEN</v>
          </cell>
          <cell r="F5">
            <v>3</v>
          </cell>
          <cell r="G5">
            <v>2.6128999999999998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  <cell r="E6" t="str">
            <v>EEPPM</v>
          </cell>
          <cell r="F6">
            <v>3</v>
          </cell>
          <cell r="G6">
            <v>2.6128999999999998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  <cell r="E7" t="str">
            <v>CONENERGIA</v>
          </cell>
          <cell r="F7">
            <v>3</v>
          </cell>
          <cell r="G7">
            <v>2.6128999999999998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  <cell r="E8" t="str">
            <v>EMGESA</v>
          </cell>
          <cell r="F8">
            <v>3</v>
          </cell>
          <cell r="G8">
            <v>2.6128999999999998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  <cell r="E9" t="str">
            <v>GENERCAUCA</v>
          </cell>
          <cell r="F9">
            <v>3</v>
          </cell>
          <cell r="G9">
            <v>2.6128999999999998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  <cell r="E10" t="str">
            <v>EMGESA</v>
          </cell>
          <cell r="F10">
            <v>2</v>
          </cell>
          <cell r="G10">
            <v>5.1344000000000003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  <cell r="D11">
            <v>37271</v>
          </cell>
          <cell r="E11" t="str">
            <v>EEPPM</v>
          </cell>
          <cell r="F11">
            <v>2</v>
          </cell>
          <cell r="G11">
            <v>5.1344000000000003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  <cell r="D12">
            <v>37271</v>
          </cell>
          <cell r="E12" t="str">
            <v>EEPPM</v>
          </cell>
          <cell r="F12">
            <v>2</v>
          </cell>
          <cell r="G12">
            <v>5.1344000000000003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  <cell r="D13">
            <v>37272</v>
          </cell>
          <cell r="E13" t="str">
            <v>DICEL</v>
          </cell>
          <cell r="F13">
            <v>2</v>
          </cell>
          <cell r="G13">
            <v>5.1344000000000003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  <cell r="D14">
            <v>37302</v>
          </cell>
          <cell r="E14" t="str">
            <v>EMGESA</v>
          </cell>
          <cell r="F14">
            <v>2</v>
          </cell>
          <cell r="G14">
            <v>5.1344000000000003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  <cell r="E15" t="str">
            <v>GENERCAUCA</v>
          </cell>
          <cell r="F15">
            <v>3</v>
          </cell>
          <cell r="G15">
            <v>2.6128999999999998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  <cell r="D16">
            <v>37288</v>
          </cell>
          <cell r="E16" t="str">
            <v>EEPPM</v>
          </cell>
          <cell r="F16">
            <v>3</v>
          </cell>
          <cell r="G16">
            <v>2.6128999999999998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  <cell r="D17">
            <v>37303</v>
          </cell>
          <cell r="E17" t="str">
            <v>EEPPM</v>
          </cell>
          <cell r="F17">
            <v>2</v>
          </cell>
          <cell r="G17">
            <v>5.1344000000000003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  <cell r="E18" t="str">
            <v>TOLIMA</v>
          </cell>
          <cell r="F18">
            <v>3</v>
          </cell>
          <cell r="G18">
            <v>2.6128999999999998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  <cell r="D19">
            <v>37288</v>
          </cell>
          <cell r="E19" t="str">
            <v>EEPPM</v>
          </cell>
          <cell r="F19">
            <v>3</v>
          </cell>
          <cell r="G19">
            <v>2.6128999999999998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  <cell r="D20">
            <v>37257</v>
          </cell>
          <cell r="E20" t="str">
            <v>ISAGEN</v>
          </cell>
          <cell r="F20">
            <v>3</v>
          </cell>
          <cell r="G20">
            <v>2.6128999999999998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  <cell r="E21" t="str">
            <v>TOLIMA</v>
          </cell>
          <cell r="F21">
            <v>2</v>
          </cell>
          <cell r="G21">
            <v>5.1344000000000003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  <cell r="E22" t="str">
            <v>DICEL</v>
          </cell>
          <cell r="F22">
            <v>1</v>
          </cell>
          <cell r="G22">
            <v>11.7715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  <cell r="E23" t="str">
            <v>GENERCAUCA</v>
          </cell>
          <cell r="F23">
            <v>2</v>
          </cell>
          <cell r="G23">
            <v>5.1344000000000003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  <cell r="E24" t="str">
            <v>GENERCAUCA</v>
          </cell>
          <cell r="F24">
            <v>2</v>
          </cell>
          <cell r="G24">
            <v>5.1344000000000003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  <cell r="E25" t="str">
            <v>GENERCAUCA</v>
          </cell>
          <cell r="F25">
            <v>3</v>
          </cell>
          <cell r="G25">
            <v>2.6128999999999998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  <cell r="E26" t="str">
            <v>GENERCAUCA</v>
          </cell>
          <cell r="F26">
            <v>2</v>
          </cell>
          <cell r="G26">
            <v>5.1344000000000003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  <cell r="E27" t="str">
            <v>TOLIMA</v>
          </cell>
          <cell r="F27">
            <v>2</v>
          </cell>
          <cell r="G27">
            <v>5.1344000000000003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  <cell r="E28" t="str">
            <v>DICEL</v>
          </cell>
          <cell r="F28">
            <v>2</v>
          </cell>
          <cell r="G28">
            <v>5.1344000000000003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  <cell r="E29" t="str">
            <v>ESSA</v>
          </cell>
          <cell r="F29">
            <v>3</v>
          </cell>
          <cell r="G29">
            <v>2.6128999999999998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  <cell r="D30">
            <v>37226</v>
          </cell>
          <cell r="E30" t="str">
            <v>EEPPM</v>
          </cell>
          <cell r="F30">
            <v>3</v>
          </cell>
          <cell r="G30">
            <v>2.6128999999999998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  <cell r="D31">
            <v>37247</v>
          </cell>
          <cell r="E31" t="str">
            <v>EEPPM</v>
          </cell>
          <cell r="F31">
            <v>3</v>
          </cell>
          <cell r="G31">
            <v>2.6128999999999998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  <cell r="E32" t="str">
            <v>EEPPM</v>
          </cell>
          <cell r="F32">
            <v>3</v>
          </cell>
          <cell r="G32">
            <v>2.6128999999999998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  <cell r="E33" t="str">
            <v>DICEL</v>
          </cell>
          <cell r="F33">
            <v>3</v>
          </cell>
          <cell r="G33">
            <v>2.6128999999999998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  <cell r="E34" t="str">
            <v>DICEL</v>
          </cell>
          <cell r="F34">
            <v>1</v>
          </cell>
          <cell r="G34">
            <v>11.7715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  <cell r="E35" t="str">
            <v>CONENERGIA</v>
          </cell>
          <cell r="F35">
            <v>2</v>
          </cell>
          <cell r="G35">
            <v>5.1344000000000003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  <cell r="E36" t="str">
            <v>CONENERGIA</v>
          </cell>
          <cell r="F36">
            <v>1</v>
          </cell>
          <cell r="G36">
            <v>11.7715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  <cell r="E37" t="str">
            <v>CONENERGIA</v>
          </cell>
          <cell r="F37">
            <v>1</v>
          </cell>
          <cell r="G37">
            <v>11.7715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  <cell r="E38" t="str">
            <v>TOLIMA</v>
          </cell>
          <cell r="F38">
            <v>2</v>
          </cell>
          <cell r="G38">
            <v>5.1344000000000003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  <cell r="E39" t="str">
            <v>ELECTROHUILA</v>
          </cell>
          <cell r="F39">
            <v>3</v>
          </cell>
          <cell r="G39">
            <v>2.6128999999999998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  <cell r="E40" t="str">
            <v>ELECTROHUILA</v>
          </cell>
          <cell r="F40">
            <v>2</v>
          </cell>
          <cell r="G40">
            <v>5.1344000000000003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  <cell r="E41" t="str">
            <v>CONENERGIA</v>
          </cell>
          <cell r="F41">
            <v>1</v>
          </cell>
          <cell r="G41">
            <v>11.7715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  <cell r="E42" t="str">
            <v>CONENERGIA</v>
          </cell>
          <cell r="F42">
            <v>1</v>
          </cell>
          <cell r="G42">
            <v>11.7715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  <cell r="E43" t="str">
            <v>DICEL</v>
          </cell>
          <cell r="F43">
            <v>1</v>
          </cell>
          <cell r="G43">
            <v>11.7715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  <cell r="E44" t="str">
            <v>DICEL</v>
          </cell>
          <cell r="F44">
            <v>1</v>
          </cell>
          <cell r="G44">
            <v>11.7715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  <cell r="E45" t="str">
            <v>DICEL</v>
          </cell>
          <cell r="F45">
            <v>3</v>
          </cell>
          <cell r="G45">
            <v>2.6128999999999998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  <cell r="E46" t="str">
            <v>ELECTROHUILA</v>
          </cell>
          <cell r="F46">
            <v>3</v>
          </cell>
          <cell r="G46">
            <v>2.6128999999999998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  <cell r="E47" t="str">
            <v>ISAGEN</v>
          </cell>
          <cell r="F47">
            <v>3</v>
          </cell>
          <cell r="G47">
            <v>2.6128999999999998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  <cell r="D48">
            <v>37257</v>
          </cell>
          <cell r="E48" t="str">
            <v>COMERCIALIZAR</v>
          </cell>
          <cell r="F48">
            <v>2</v>
          </cell>
          <cell r="G48">
            <v>5.1344000000000003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  <cell r="E49" t="str">
            <v>GENERCAUCA</v>
          </cell>
          <cell r="F49">
            <v>3</v>
          </cell>
          <cell r="G49">
            <v>2.6128999999999998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  <cell r="E50" t="str">
            <v>ELECTROHUILA</v>
          </cell>
          <cell r="F50">
            <v>3</v>
          </cell>
          <cell r="G50">
            <v>2.6128999999999998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  <cell r="D51">
            <v>37307</v>
          </cell>
          <cell r="E51" t="str">
            <v>TOLIMA</v>
          </cell>
          <cell r="F51">
            <v>2</v>
          </cell>
          <cell r="G51">
            <v>5.1344000000000003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  <cell r="D52">
            <v>37337</v>
          </cell>
          <cell r="E52" t="str">
            <v>EMGESA</v>
          </cell>
          <cell r="F52">
            <v>3</v>
          </cell>
          <cell r="G52">
            <v>2.6128999999999998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  <cell r="D53">
            <v>37365</v>
          </cell>
          <cell r="E53" t="str">
            <v>TOLIMA</v>
          </cell>
          <cell r="F53">
            <v>2</v>
          </cell>
          <cell r="G53">
            <v>5.1344000000000003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  <cell r="D54">
            <v>37377</v>
          </cell>
          <cell r="E54" t="str">
            <v>TOLIMA</v>
          </cell>
          <cell r="F54">
            <v>2</v>
          </cell>
          <cell r="G54">
            <v>5.1344000000000003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  <cell r="D55">
            <v>37408</v>
          </cell>
          <cell r="E55" t="str">
            <v>CHEC</v>
          </cell>
          <cell r="F55">
            <v>3</v>
          </cell>
          <cell r="G55">
            <v>2.6128999999999998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  <cell r="D56">
            <v>37412</v>
          </cell>
          <cell r="E56" t="str">
            <v>DICEL</v>
          </cell>
          <cell r="F56">
            <v>2</v>
          </cell>
          <cell r="G56">
            <v>5.1344000000000003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  <cell r="D57">
            <v>37438</v>
          </cell>
          <cell r="E57" t="str">
            <v>EEPPM</v>
          </cell>
          <cell r="F57">
            <v>2</v>
          </cell>
          <cell r="G57">
            <v>5.1344000000000003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  <cell r="E58" t="str">
            <v>TOLIMA</v>
          </cell>
          <cell r="F58">
            <v>2</v>
          </cell>
          <cell r="G58">
            <v>5.1344000000000003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  <cell r="D59">
            <v>37469</v>
          </cell>
          <cell r="E59" t="str">
            <v>TOLIMA</v>
          </cell>
          <cell r="F59">
            <v>3</v>
          </cell>
          <cell r="G59">
            <v>2.6128999999999998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  <cell r="D60">
            <v>37469</v>
          </cell>
          <cell r="E60" t="str">
            <v>DICEL</v>
          </cell>
          <cell r="F60">
            <v>3</v>
          </cell>
          <cell r="G60">
            <v>2.6128999999999998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  <cell r="D61">
            <v>37474</v>
          </cell>
          <cell r="E61" t="str">
            <v>DICEL</v>
          </cell>
          <cell r="F61">
            <v>2</v>
          </cell>
          <cell r="G61">
            <v>5.1344000000000003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  <cell r="D62">
            <v>37473</v>
          </cell>
          <cell r="E62" t="str">
            <v>COMERCIALIZAR</v>
          </cell>
          <cell r="F62">
            <v>2</v>
          </cell>
          <cell r="G62">
            <v>5.1344000000000003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  <cell r="D63">
            <v>37497</v>
          </cell>
          <cell r="E63" t="str">
            <v>CONENERGIA</v>
          </cell>
          <cell r="F63">
            <v>1</v>
          </cell>
          <cell r="G63">
            <v>11.7715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  <cell r="D64">
            <v>37497</v>
          </cell>
          <cell r="E64" t="str">
            <v>CONENERGIA</v>
          </cell>
          <cell r="F64">
            <v>1</v>
          </cell>
          <cell r="G64">
            <v>11.7715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  <cell r="D65">
            <v>37582</v>
          </cell>
          <cell r="E65" t="str">
            <v>EEPPM</v>
          </cell>
          <cell r="F65">
            <v>3</v>
          </cell>
          <cell r="G65">
            <v>2.6128999999999998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  <cell r="E66" t="str">
            <v>TOLIMA</v>
          </cell>
          <cell r="F66">
            <v>2</v>
          </cell>
          <cell r="G66">
            <v>5.1344000000000003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  <cell r="E67" t="str">
            <v>TOLIMA</v>
          </cell>
          <cell r="F67">
            <v>2</v>
          </cell>
          <cell r="G67">
            <v>5.1344000000000003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  <cell r="E68" t="str">
            <v>TOLIMA</v>
          </cell>
          <cell r="F68">
            <v>2</v>
          </cell>
          <cell r="G68">
            <v>5.1344000000000003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  <cell r="D69">
            <v>37660</v>
          </cell>
          <cell r="E69" t="str">
            <v>CONENERGIA</v>
          </cell>
          <cell r="F69">
            <v>1</v>
          </cell>
          <cell r="G69">
            <v>11.7715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  <cell r="D70">
            <v>37686</v>
          </cell>
          <cell r="E70" t="str">
            <v>COMERCIALIZAR</v>
          </cell>
          <cell r="F70">
            <v>2</v>
          </cell>
          <cell r="G70">
            <v>5.1344000000000003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  <cell r="D71">
            <v>37691</v>
          </cell>
          <cell r="E71" t="str">
            <v>TOLIMA</v>
          </cell>
          <cell r="F71">
            <v>3</v>
          </cell>
          <cell r="G71">
            <v>2.6128999999999998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  <cell r="D72">
            <v>37706</v>
          </cell>
          <cell r="E72" t="str">
            <v>GENERCAUCA</v>
          </cell>
          <cell r="F72">
            <v>2</v>
          </cell>
          <cell r="G72">
            <v>5.1344000000000003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  <cell r="D73">
            <v>37726</v>
          </cell>
          <cell r="E73" t="str">
            <v>CONENERGIA</v>
          </cell>
          <cell r="F73">
            <v>1</v>
          </cell>
          <cell r="G73">
            <v>11.7715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  <cell r="D74">
            <v>37739</v>
          </cell>
          <cell r="E74" t="str">
            <v>EEPPM</v>
          </cell>
          <cell r="F74">
            <v>3</v>
          </cell>
          <cell r="G74">
            <v>2.6128999999999998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  <cell r="E75" t="str">
            <v>GENERCAUCA</v>
          </cell>
          <cell r="F75">
            <v>2</v>
          </cell>
          <cell r="G75">
            <v>5.1344000000000003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  <cell r="E76" t="str">
            <v>GENERCAUCA</v>
          </cell>
          <cell r="F76">
            <v>2</v>
          </cell>
          <cell r="G76">
            <v>5.1344000000000003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  <cell r="E77" t="str">
            <v>GENERCAUCA</v>
          </cell>
          <cell r="F77">
            <v>2</v>
          </cell>
          <cell r="G77">
            <v>5.1344000000000003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  <cell r="E78" t="str">
            <v>EEPPM</v>
          </cell>
          <cell r="F78">
            <v>2</v>
          </cell>
          <cell r="G78">
            <v>5.1344000000000003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  <cell r="E79" t="str">
            <v>EEPPM</v>
          </cell>
          <cell r="F79">
            <v>3</v>
          </cell>
          <cell r="G79">
            <v>2.6128999999999998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  <cell r="E80" t="str">
            <v>TOLIMA</v>
          </cell>
          <cell r="F80">
            <v>2</v>
          </cell>
          <cell r="G80">
            <v>5.1344000000000003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  <cell r="E81" t="str">
            <v>EMGESA</v>
          </cell>
          <cell r="F81">
            <v>1</v>
          </cell>
          <cell r="G81">
            <v>11.7715</v>
          </cell>
        </row>
        <row r="82">
          <cell r="A82" t="str">
            <v>I2G5L001</v>
          </cell>
          <cell r="C82" t="str">
            <v>INAVIGOR</v>
          </cell>
          <cell r="D82">
            <v>38013</v>
          </cell>
          <cell r="E82" t="str">
            <v>COMERCIALIZAR</v>
          </cell>
          <cell r="F82">
            <v>2</v>
          </cell>
          <cell r="G82">
            <v>5.1344000000000003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  <cell r="D83">
            <v>38018</v>
          </cell>
          <cell r="E83" t="str">
            <v>COMERCIALIZAR</v>
          </cell>
          <cell r="F83">
            <v>2</v>
          </cell>
          <cell r="G83">
            <v>5.1344000000000003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  <cell r="D84">
            <v>38024</v>
          </cell>
          <cell r="E84" t="str">
            <v>ELECTROHUILA</v>
          </cell>
          <cell r="F84">
            <v>2</v>
          </cell>
          <cell r="G84">
            <v>5.1344000000000003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  <cell r="E85" t="str">
            <v>EMGESA</v>
          </cell>
          <cell r="F85">
            <v>4</v>
          </cell>
          <cell r="G85">
            <v>1.19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  <cell r="E86" t="str">
            <v>EEPPM</v>
          </cell>
          <cell r="F86">
            <v>3</v>
          </cell>
          <cell r="G86">
            <v>2.6128999999999998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  <cell r="E87" t="str">
            <v>EEPPM</v>
          </cell>
          <cell r="F87">
            <v>3</v>
          </cell>
          <cell r="G87">
            <v>2.6128999999999998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  <cell r="D88">
            <v>37257</v>
          </cell>
          <cell r="E88" t="str">
            <v>ISAGEN</v>
          </cell>
          <cell r="F88">
            <v>3</v>
          </cell>
          <cell r="G88">
            <v>2.6128999999999998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  <cell r="D89">
            <v>37257</v>
          </cell>
          <cell r="E89" t="str">
            <v>EMGESA</v>
          </cell>
          <cell r="F89">
            <v>3</v>
          </cell>
          <cell r="G89">
            <v>2.6128999999999998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  <cell r="E90" t="str">
            <v>ISAGEN</v>
          </cell>
          <cell r="F90">
            <v>3</v>
          </cell>
          <cell r="G90">
            <v>2.6128999999999998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</sheetNames>
    <sheetDataSet>
      <sheetData sheetId="0">
        <row r="2">
          <cell r="B2">
            <v>296154</v>
          </cell>
          <cell r="C2" t="str">
            <v>I2F2V001</v>
          </cell>
          <cell r="D2" t="str">
            <v>COMERCIALIZAR</v>
          </cell>
          <cell r="E2" t="str">
            <v>CLINICA MINERVA</v>
          </cell>
          <cell r="F2">
            <v>24255.89</v>
          </cell>
          <cell r="G2">
            <v>2</v>
          </cell>
          <cell r="H2" t="str">
            <v>R</v>
          </cell>
          <cell r="I2" t="str">
            <v>CALLE 11 No. 1-85</v>
          </cell>
        </row>
        <row r="3">
          <cell r="B3">
            <v>301478</v>
          </cell>
          <cell r="C3" t="str">
            <v>I2FJP001</v>
          </cell>
          <cell r="D3" t="str">
            <v>COMERCIALIZAR</v>
          </cell>
          <cell r="E3" t="str">
            <v>TRIPLEX BRAUN Y CIA LTDA.</v>
          </cell>
          <cell r="F3">
            <v>13897.71</v>
          </cell>
          <cell r="G3">
            <v>2</v>
          </cell>
          <cell r="H3" t="str">
            <v>R</v>
          </cell>
          <cell r="I3" t="str">
            <v>Picaleña Vía a Espinal Cra 45 Sur No. 163-60</v>
          </cell>
        </row>
        <row r="4">
          <cell r="B4">
            <v>0</v>
          </cell>
          <cell r="C4" t="str">
            <v>I2G5L001</v>
          </cell>
          <cell r="D4" t="str">
            <v>COMERCIALIZAR</v>
          </cell>
          <cell r="E4" t="str">
            <v>INAVIGOR</v>
          </cell>
          <cell r="F4">
            <v>22839.79</v>
          </cell>
          <cell r="G4">
            <v>2</v>
          </cell>
          <cell r="H4" t="str">
            <v>R</v>
          </cell>
          <cell r="I4" t="str">
            <v>Zona Industrial Glorieta Mirolindo vía a Bogotá (IBAGUE)</v>
          </cell>
        </row>
        <row r="5">
          <cell r="B5">
            <v>397</v>
          </cell>
          <cell r="C5" t="str">
            <v>I2G5X001</v>
          </cell>
          <cell r="D5" t="str">
            <v>COMERCIALIZAR</v>
          </cell>
          <cell r="E5" t="str">
            <v>PARADOR ROJO MELGAR</v>
          </cell>
          <cell r="F5">
            <v>38220</v>
          </cell>
          <cell r="G5">
            <v>2</v>
          </cell>
          <cell r="H5" t="str">
            <v>R</v>
          </cell>
          <cell r="I5" t="str">
            <v>PARADOR PUNTO ROJO KM 1 VIA MELGAR - BOGOTÁ</v>
          </cell>
        </row>
        <row r="6">
          <cell r="B6">
            <v>278316</v>
          </cell>
          <cell r="C6" t="str">
            <v>I2DKR001</v>
          </cell>
          <cell r="D6" t="str">
            <v>CONENERGIA</v>
          </cell>
          <cell r="E6" t="str">
            <v>KOKORIKO IBAGUE KRA 3</v>
          </cell>
          <cell r="F6">
            <v>16183.56</v>
          </cell>
          <cell r="G6">
            <v>1</v>
          </cell>
          <cell r="H6" t="str">
            <v>R</v>
          </cell>
          <cell r="I6" t="str">
            <v>CRA 3 CLL 12 ESQUINA</v>
          </cell>
        </row>
        <row r="7">
          <cell r="B7">
            <v>278317</v>
          </cell>
          <cell r="C7" t="str">
            <v>I2DKS001</v>
          </cell>
          <cell r="D7" t="str">
            <v>CONENERGIA</v>
          </cell>
          <cell r="E7" t="str">
            <v>KOKORIKO IBAGUE KRA 5</v>
          </cell>
          <cell r="F7">
            <v>10895.98</v>
          </cell>
          <cell r="G7">
            <v>1</v>
          </cell>
          <cell r="H7" t="str">
            <v>R</v>
          </cell>
          <cell r="I7" t="str">
            <v>CRA 5 CLL 42</v>
          </cell>
        </row>
        <row r="8">
          <cell r="B8">
            <v>282213</v>
          </cell>
          <cell r="C8" t="str">
            <v>I2DYX001</v>
          </cell>
          <cell r="D8" t="str">
            <v>CONENERGIA</v>
          </cell>
          <cell r="E8" t="str">
            <v>KOKORIKO MELGAR</v>
          </cell>
          <cell r="F8">
            <v>24631.84</v>
          </cell>
          <cell r="G8">
            <v>1</v>
          </cell>
          <cell r="H8" t="str">
            <v>R</v>
          </cell>
          <cell r="I8" t="str">
            <v>ENTRADA A MELGAR</v>
          </cell>
        </row>
        <row r="9">
          <cell r="B9">
            <v>282214</v>
          </cell>
          <cell r="C9" t="str">
            <v>I2DYY001</v>
          </cell>
          <cell r="D9" t="str">
            <v>CONENERGIA</v>
          </cell>
          <cell r="E9" t="str">
            <v>KOKORIKO MELGAR - PARQUE PPAL</v>
          </cell>
          <cell r="F9">
            <v>10630.57</v>
          </cell>
          <cell r="G9">
            <v>1</v>
          </cell>
          <cell r="H9" t="str">
            <v>R</v>
          </cell>
          <cell r="I9" t="str">
            <v>PARQUE PRINCIPAL MELGAR</v>
          </cell>
        </row>
        <row r="10">
          <cell r="B10">
            <v>82</v>
          </cell>
          <cell r="C10" t="str">
            <v>I2F56001</v>
          </cell>
          <cell r="D10" t="str">
            <v>CONENERGIA</v>
          </cell>
          <cell r="E10" t="str">
            <v>CARULLA LA 60</v>
          </cell>
          <cell r="F10">
            <v>27224.34</v>
          </cell>
          <cell r="G10">
            <v>1</v>
          </cell>
          <cell r="H10" t="str">
            <v>R</v>
          </cell>
          <cell r="I10" t="str">
            <v>CRA 5 No 60 B EL LIMONAR</v>
          </cell>
        </row>
        <row r="11">
          <cell r="B11">
            <v>18</v>
          </cell>
          <cell r="C11" t="str">
            <v>I2F57001</v>
          </cell>
          <cell r="D11" t="str">
            <v>CONENERGIA</v>
          </cell>
          <cell r="E11" t="str">
            <v>CARULLA LA 28</v>
          </cell>
          <cell r="F11">
            <v>50436</v>
          </cell>
          <cell r="G11">
            <v>1</v>
          </cell>
          <cell r="H11" t="str">
            <v>R</v>
          </cell>
          <cell r="I11" t="str">
            <v>CRA 5 CALLE 28 Y 29</v>
          </cell>
        </row>
        <row r="12">
          <cell r="B12">
            <v>178400</v>
          </cell>
          <cell r="C12" t="str">
            <v>I2FHW001</v>
          </cell>
          <cell r="D12" t="str">
            <v>CONENERGIA</v>
          </cell>
          <cell r="E12" t="str">
            <v>P.P.C LTDA</v>
          </cell>
          <cell r="F12">
            <v>11638.16</v>
          </cell>
          <cell r="G12">
            <v>1</v>
          </cell>
          <cell r="H12" t="str">
            <v>R</v>
          </cell>
          <cell r="I12" t="str">
            <v>PLAZA PRINCIPAL MELGAR</v>
          </cell>
        </row>
        <row r="13">
          <cell r="B13">
            <v>15</v>
          </cell>
          <cell r="C13" t="str">
            <v>I2FMH001</v>
          </cell>
          <cell r="D13" t="str">
            <v>CONENERGIA</v>
          </cell>
          <cell r="E13" t="str">
            <v>Fedco</v>
          </cell>
          <cell r="F13">
            <v>9930.82</v>
          </cell>
          <cell r="G13">
            <v>1</v>
          </cell>
          <cell r="H13" t="str">
            <v>R</v>
          </cell>
          <cell r="I13" t="str">
            <v>CARRERA 5 No 30 -01</v>
          </cell>
        </row>
        <row r="14">
          <cell r="B14">
            <v>275061</v>
          </cell>
          <cell r="C14" t="str">
            <v>I2CZE001</v>
          </cell>
          <cell r="D14" t="str">
            <v>DICEL</v>
          </cell>
          <cell r="E14" t="str">
            <v>AGRICOLA SAN MARINO</v>
          </cell>
          <cell r="F14">
            <v>44197.69</v>
          </cell>
          <cell r="G14">
            <v>2</v>
          </cell>
          <cell r="H14" t="str">
            <v>R</v>
          </cell>
          <cell r="I14" t="str">
            <v>VEREDA LA ESPERANZA MUNICIPIO FLANDES - TOLIMA</v>
          </cell>
        </row>
        <row r="15">
          <cell r="B15">
            <v>275748</v>
          </cell>
          <cell r="C15" t="str">
            <v>I2DHF001</v>
          </cell>
          <cell r="D15" t="str">
            <v>DICEL</v>
          </cell>
          <cell r="E15" t="str">
            <v>MOBIL DE COLOMBIA S.A - GUALAN</v>
          </cell>
          <cell r="F15">
            <v>24178.22</v>
          </cell>
          <cell r="G15">
            <v>1</v>
          </cell>
          <cell r="H15" t="str">
            <v>R</v>
          </cell>
          <cell r="I15" t="str">
            <v>KILOMETRO 1 VIA GUALANDAY ESPINAL</v>
          </cell>
        </row>
        <row r="16">
          <cell r="B16">
            <v>282161</v>
          </cell>
          <cell r="C16" t="str">
            <v>I2DZT001</v>
          </cell>
          <cell r="D16" t="str">
            <v>DICEL</v>
          </cell>
          <cell r="E16" t="str">
            <v>AVICOLA COLOMBIANA-LA ESPERANZ</v>
          </cell>
          <cell r="F16">
            <v>10214.42</v>
          </cell>
          <cell r="G16">
            <v>1</v>
          </cell>
          <cell r="H16" t="str">
            <v>R</v>
          </cell>
          <cell r="I16" t="str">
            <v>VEREDA LA MARCADA - LIBANO</v>
          </cell>
        </row>
        <row r="17">
          <cell r="B17">
            <v>283546</v>
          </cell>
          <cell r="C17" t="str">
            <v>I2E2C001</v>
          </cell>
          <cell r="D17" t="str">
            <v>DICEL</v>
          </cell>
          <cell r="E17" t="str">
            <v>AVICOLA COLOMBIANA - EL AGRADO</v>
          </cell>
          <cell r="F17">
            <v>12999.96</v>
          </cell>
          <cell r="G17">
            <v>1</v>
          </cell>
          <cell r="H17" t="str">
            <v>R</v>
          </cell>
          <cell r="I17" t="str">
            <v>GRANJA EL AGRADO - EL LIBANO</v>
          </cell>
        </row>
        <row r="18">
          <cell r="B18">
            <v>293873</v>
          </cell>
          <cell r="C18" t="str">
            <v>I2EWG001</v>
          </cell>
          <cell r="D18" t="str">
            <v>DICEL</v>
          </cell>
          <cell r="E18" t="str">
            <v>CLINICA DEL TOLIMA</v>
          </cell>
          <cell r="F18">
            <v>35102.730000000003</v>
          </cell>
          <cell r="G18">
            <v>2</v>
          </cell>
          <cell r="H18" t="str">
            <v>R</v>
          </cell>
          <cell r="I18" t="str">
            <v>CRA 1A # 12-22</v>
          </cell>
        </row>
        <row r="19">
          <cell r="B19">
            <v>275165</v>
          </cell>
          <cell r="C19" t="str">
            <v>I2C6P001</v>
          </cell>
          <cell r="D19" t="str">
            <v>GENERCAUCA</v>
          </cell>
          <cell r="E19" t="str">
            <v>DESMOTOLIMA S.A.E.S.P</v>
          </cell>
          <cell r="F19">
            <v>211359.72</v>
          </cell>
          <cell r="G19">
            <v>3</v>
          </cell>
          <cell r="H19" t="str">
            <v>R</v>
          </cell>
          <cell r="I19" t="str">
            <v>kM 6 AMBALEMA</v>
          </cell>
        </row>
        <row r="20">
          <cell r="B20">
            <v>275166</v>
          </cell>
          <cell r="C20" t="str">
            <v>I2CQA001</v>
          </cell>
          <cell r="D20" t="str">
            <v>GENERCAUCA</v>
          </cell>
          <cell r="E20" t="str">
            <v>CIA AGROP E IND. PAJONALES S.A</v>
          </cell>
          <cell r="F20">
            <v>42296.800000000003</v>
          </cell>
          <cell r="G20">
            <v>2</v>
          </cell>
          <cell r="H20" t="str">
            <v>R</v>
          </cell>
          <cell r="I20" t="str">
            <v>HACIENDA PAJONALES - AMBALEMA</v>
          </cell>
        </row>
        <row r="21">
          <cell r="B21">
            <v>275164</v>
          </cell>
          <cell r="C21" t="str">
            <v>I2CQI001</v>
          </cell>
          <cell r="D21" t="str">
            <v>GENERCAUCA</v>
          </cell>
          <cell r="E21" t="str">
            <v>HACIENDA EL TRIUNFO</v>
          </cell>
          <cell r="F21">
            <v>45719.03</v>
          </cell>
          <cell r="G21">
            <v>2</v>
          </cell>
          <cell r="H21" t="str">
            <v>R</v>
          </cell>
          <cell r="I21" t="str">
            <v>HACIENDA EL TRIUNFO - AMBALEMA</v>
          </cell>
        </row>
        <row r="22">
          <cell r="B22">
            <v>275162</v>
          </cell>
          <cell r="C22" t="str">
            <v>I2CVA001</v>
          </cell>
          <cell r="D22" t="str">
            <v>GENERCAUCA</v>
          </cell>
          <cell r="E22" t="str">
            <v>PERIODICO EL NUEVO DIA</v>
          </cell>
          <cell r="F22">
            <v>10169.98</v>
          </cell>
          <cell r="G22">
            <v>2</v>
          </cell>
          <cell r="H22" t="str">
            <v>R</v>
          </cell>
          <cell r="I22" t="str">
            <v>CARRERA 6 No. 12-09</v>
          </cell>
        </row>
        <row r="23">
          <cell r="B23">
            <v>315361</v>
          </cell>
          <cell r="C23" t="str">
            <v>I2GNK001</v>
          </cell>
          <cell r="D23" t="str">
            <v>COMERCIALIZAR</v>
          </cell>
          <cell r="E23" t="str">
            <v>INVERANGEL S.A</v>
          </cell>
          <cell r="F23">
            <v>4712.5600000000004</v>
          </cell>
          <cell r="G23">
            <v>2</v>
          </cell>
          <cell r="H23" t="str">
            <v>R</v>
          </cell>
        </row>
        <row r="24">
          <cell r="B24">
            <v>294227</v>
          </cell>
          <cell r="C24" t="str">
            <v>I2ESG001</v>
          </cell>
          <cell r="D24" t="str">
            <v>CHEC</v>
          </cell>
          <cell r="E24" t="str">
            <v>BANCO DE LA REPUBLICA.CASA DE</v>
          </cell>
          <cell r="F24">
            <v>800573.88</v>
          </cell>
          <cell r="G24">
            <v>3</v>
          </cell>
          <cell r="H24" t="str">
            <v>NR</v>
          </cell>
          <cell r="I24" t="str">
            <v>KILOMETRO 9 VIA PICALEÑA</v>
          </cell>
        </row>
        <row r="25">
          <cell r="B25">
            <v>275163</v>
          </cell>
          <cell r="C25" t="str">
            <v>I2CQN001</v>
          </cell>
          <cell r="D25" t="str">
            <v>COENERCA</v>
          </cell>
          <cell r="E25" t="str">
            <v>HUEVOS ORO LTDA</v>
          </cell>
          <cell r="F25">
            <v>42547.72</v>
          </cell>
          <cell r="G25">
            <v>3</v>
          </cell>
          <cell r="H25" t="str">
            <v>NR</v>
          </cell>
          <cell r="I25" t="str">
            <v>VIA CARRIZALES KM 1.5 BARRIO EL SALADO</v>
          </cell>
        </row>
        <row r="26">
          <cell r="B26">
            <v>290046</v>
          </cell>
          <cell r="C26" t="str">
            <v>I2EHH001</v>
          </cell>
          <cell r="D26" t="str">
            <v>COMERCIALIZAR</v>
          </cell>
          <cell r="E26" t="str">
            <v>ELIAS ACOSTA Y CIA. S.C</v>
          </cell>
          <cell r="F26">
            <v>20354.060000000001</v>
          </cell>
          <cell r="G26">
            <v>2</v>
          </cell>
          <cell r="H26" t="str">
            <v>NR</v>
          </cell>
          <cell r="I26" t="str">
            <v>KM 2 VIA ALVARADO-PIEDRAS</v>
          </cell>
        </row>
        <row r="27">
          <cell r="B27">
            <v>288552</v>
          </cell>
          <cell r="C27" t="str">
            <v>I2B1B001</v>
          </cell>
          <cell r="D27" t="str">
            <v>CONENERGIA</v>
          </cell>
          <cell r="E27" t="str">
            <v>COLOMBIANA DE INCUBACION LTDA</v>
          </cell>
          <cell r="F27">
            <v>284756.05</v>
          </cell>
          <cell r="G27">
            <v>3</v>
          </cell>
          <cell r="H27" t="str">
            <v>NR</v>
          </cell>
          <cell r="I27" t="str">
            <v>KM 3 VARIANTE AL ESPINAL</v>
          </cell>
        </row>
        <row r="28">
          <cell r="B28">
            <v>277229</v>
          </cell>
          <cell r="C28" t="str">
            <v>I2DHD001</v>
          </cell>
          <cell r="D28" t="str">
            <v>DICEL</v>
          </cell>
          <cell r="E28" t="str">
            <v>AVICOLA COLOMBIANA -SAN FELIPE</v>
          </cell>
          <cell r="F28">
            <v>118267.1</v>
          </cell>
          <cell r="G28">
            <v>3</v>
          </cell>
          <cell r="H28" t="str">
            <v>NR</v>
          </cell>
          <cell r="I28" t="str">
            <v>DIR. SUBESTACION SAN FELIPE</v>
          </cell>
        </row>
        <row r="29">
          <cell r="B29">
            <v>286148</v>
          </cell>
          <cell r="C29" t="str">
            <v>I2EAP001</v>
          </cell>
          <cell r="D29" t="str">
            <v>DICEL</v>
          </cell>
          <cell r="E29" t="str">
            <v>AVICOLA COLOMBIANA-LAS PALMAS</v>
          </cell>
          <cell r="F29">
            <v>95464.45</v>
          </cell>
          <cell r="G29">
            <v>3</v>
          </cell>
          <cell r="H29" t="str">
            <v>NR</v>
          </cell>
          <cell r="I29" t="str">
            <v>DIAGONAL HOTEL SAN FELIPE - ARMERO GUAYABAL</v>
          </cell>
        </row>
        <row r="30">
          <cell r="B30">
            <v>296</v>
          </cell>
          <cell r="C30" t="str">
            <v>I2F2M001</v>
          </cell>
          <cell r="D30" t="str">
            <v>DICEL</v>
          </cell>
          <cell r="E30" t="str">
            <v>COOMCAFE LTDA.</v>
          </cell>
          <cell r="F30">
            <v>58888.13</v>
          </cell>
          <cell r="G30">
            <v>3</v>
          </cell>
          <cell r="H30" t="str">
            <v>NR</v>
          </cell>
          <cell r="I30" t="str">
            <v>ZONA PICALEÑA VIA GIRARDOT</v>
          </cell>
        </row>
        <row r="31">
          <cell r="B31">
            <v>65</v>
          </cell>
          <cell r="C31" t="str">
            <v>I2F2U001</v>
          </cell>
          <cell r="D31" t="str">
            <v>DICEL</v>
          </cell>
          <cell r="E31" t="str">
            <v xml:space="preserve">Edificio del Café </v>
          </cell>
          <cell r="F31">
            <v>49356.56</v>
          </cell>
          <cell r="G31">
            <v>2</v>
          </cell>
          <cell r="H31" t="str">
            <v>NR</v>
          </cell>
          <cell r="I31" t="str">
            <v>CRA 2 # 17-02</v>
          </cell>
        </row>
        <row r="32">
          <cell r="B32">
            <v>274657</v>
          </cell>
          <cell r="C32" t="str">
            <v>I2AXK001</v>
          </cell>
          <cell r="D32" t="str">
            <v>EEPPM</v>
          </cell>
          <cell r="E32" t="str">
            <v>HIPERMERCADO ÉXITO</v>
          </cell>
          <cell r="F32">
            <v>424076.78</v>
          </cell>
          <cell r="G32">
            <v>3</v>
          </cell>
          <cell r="H32" t="str">
            <v>NR</v>
          </cell>
          <cell r="I32" t="str">
            <v>Avenida Jordan No 80 - 60</v>
          </cell>
        </row>
        <row r="33">
          <cell r="B33">
            <v>290010</v>
          </cell>
          <cell r="C33" t="str">
            <v>I2C5A001</v>
          </cell>
          <cell r="D33" t="str">
            <v>EEPPM</v>
          </cell>
          <cell r="E33" t="str">
            <v>COMANDO AEREO  DE APOYO TACTIC</v>
          </cell>
          <cell r="F33">
            <v>316148.09000000003</v>
          </cell>
          <cell r="G33">
            <v>2</v>
          </cell>
          <cell r="H33" t="str">
            <v>NR</v>
          </cell>
          <cell r="I33" t="str">
            <v>ZONA EL SALERO</v>
          </cell>
        </row>
        <row r="34">
          <cell r="B34">
            <v>290008</v>
          </cell>
          <cell r="C34" t="str">
            <v>I2C5B001</v>
          </cell>
          <cell r="D34" t="str">
            <v>EEPPM</v>
          </cell>
          <cell r="E34" t="str">
            <v>CIRCULO DE SUBOFICIALES FF.MM</v>
          </cell>
          <cell r="F34">
            <v>112896.7</v>
          </cell>
          <cell r="G34">
            <v>2</v>
          </cell>
          <cell r="H34" t="str">
            <v>NR</v>
          </cell>
          <cell r="I34" t="str">
            <v>KILOMETRO 96.5 VIA BOGOTA-MELGAR</v>
          </cell>
        </row>
        <row r="35">
          <cell r="B35">
            <v>290992</v>
          </cell>
          <cell r="C35" t="str">
            <v>I2C8O001</v>
          </cell>
          <cell r="D35" t="str">
            <v>EEPPM</v>
          </cell>
          <cell r="E35" t="str">
            <v>AGROZ</v>
          </cell>
          <cell r="F35">
            <v>40203.39</v>
          </cell>
          <cell r="G35">
            <v>3</v>
          </cell>
          <cell r="H35" t="str">
            <v>NR</v>
          </cell>
          <cell r="I35" t="str">
            <v>KM1 VIA ESPINAL-IBAGUE</v>
          </cell>
        </row>
        <row r="36">
          <cell r="B36">
            <v>289146</v>
          </cell>
          <cell r="C36" t="str">
            <v>I2D2M001</v>
          </cell>
          <cell r="D36" t="str">
            <v>EEPPM</v>
          </cell>
          <cell r="E36" t="str">
            <v>GRANJA BUENOS AIRES S.A</v>
          </cell>
          <cell r="F36">
            <v>92102.45</v>
          </cell>
          <cell r="G36">
            <v>3</v>
          </cell>
          <cell r="H36" t="str">
            <v>NR</v>
          </cell>
          <cell r="I36" t="str">
            <v>KM 25 VIA IBAGUE - BOGOTA</v>
          </cell>
        </row>
        <row r="37">
          <cell r="B37">
            <v>290011</v>
          </cell>
          <cell r="C37" t="str">
            <v>I2DG8001</v>
          </cell>
          <cell r="D37" t="str">
            <v>EEPPM</v>
          </cell>
          <cell r="E37" t="str">
            <v>FEDEARROZ-PLANTA DE SEMILLAS</v>
          </cell>
          <cell r="F37">
            <v>60514.3</v>
          </cell>
          <cell r="G37">
            <v>3</v>
          </cell>
          <cell r="H37" t="str">
            <v>NR</v>
          </cell>
          <cell r="I37" t="str">
            <v>KM. 2.5 VIA ESPINAL - IBAGUE</v>
          </cell>
        </row>
        <row r="38">
          <cell r="B38">
            <v>277307</v>
          </cell>
          <cell r="C38" t="str">
            <v>I2DGB001</v>
          </cell>
          <cell r="D38" t="str">
            <v>EEPPM</v>
          </cell>
          <cell r="E38" t="str">
            <v>ECOPETROL GUALANDAY</v>
          </cell>
          <cell r="F38">
            <v>72208.97</v>
          </cell>
          <cell r="G38">
            <v>3</v>
          </cell>
          <cell r="H38" t="str">
            <v>NR</v>
          </cell>
          <cell r="I38" t="str">
            <v>KM 1 VIA GUALANDAY - ESPINAL</v>
          </cell>
        </row>
        <row r="39">
          <cell r="B39">
            <v>293866</v>
          </cell>
          <cell r="C39" t="str">
            <v>I2EWI001</v>
          </cell>
          <cell r="D39" t="str">
            <v>EEPPM</v>
          </cell>
          <cell r="E39" t="str">
            <v>GRANJA B/AIRES CLASIF. PERALES</v>
          </cell>
          <cell r="F39">
            <v>52738.87</v>
          </cell>
          <cell r="G39">
            <v>2</v>
          </cell>
          <cell r="H39" t="str">
            <v>NR</v>
          </cell>
          <cell r="I39" t="str">
            <v>KM 2, VIA AEROPUERTO PERALES</v>
          </cell>
        </row>
        <row r="40">
          <cell r="B40">
            <v>650</v>
          </cell>
          <cell r="C40" t="str">
            <v>I2FBM001</v>
          </cell>
          <cell r="D40" t="str">
            <v>EEPPM</v>
          </cell>
          <cell r="E40" t="str">
            <v>MOLINO LOS ANDES LTDA</v>
          </cell>
          <cell r="F40">
            <v>66558.179999999993</v>
          </cell>
          <cell r="G40">
            <v>1</v>
          </cell>
          <cell r="H40" t="str">
            <v>NR</v>
          </cell>
          <cell r="I40" t="str">
            <v>CALLE40C, No. 4 C - 42</v>
          </cell>
        </row>
        <row r="41">
          <cell r="B41">
            <v>290009</v>
          </cell>
          <cell r="C41" t="str">
            <v>I2FMN001</v>
          </cell>
          <cell r="D41" t="str">
            <v>EEPPM</v>
          </cell>
          <cell r="E41" t="str">
            <v>CLUB MILITAR LAS MERCEDES</v>
          </cell>
          <cell r="F41">
            <v>171589.31</v>
          </cell>
          <cell r="G41">
            <v>3</v>
          </cell>
          <cell r="H41" t="str">
            <v>NR</v>
          </cell>
          <cell r="I41" t="str">
            <v>KILOMETRO 22, VIA GIRARDOT - MELGAR</v>
          </cell>
        </row>
        <row r="42">
          <cell r="B42">
            <v>434</v>
          </cell>
          <cell r="C42" t="str">
            <v>I2FUV001</v>
          </cell>
          <cell r="D42" t="str">
            <v>EEPPM</v>
          </cell>
          <cell r="E42" t="str">
            <v>INVERSIONES CARIBE</v>
          </cell>
          <cell r="F42">
            <v>251666.89</v>
          </cell>
          <cell r="G42">
            <v>3</v>
          </cell>
          <cell r="H42" t="str">
            <v>NR</v>
          </cell>
          <cell r="I42" t="str">
            <v>Km 3, Via Espinal - Girardot</v>
          </cell>
        </row>
        <row r="43">
          <cell r="B43">
            <v>305544</v>
          </cell>
          <cell r="C43" t="str">
            <v>I2FUW001</v>
          </cell>
          <cell r="D43" t="str">
            <v>EEPPM</v>
          </cell>
          <cell r="E43" t="str">
            <v>MAKRO</v>
          </cell>
          <cell r="F43">
            <v>133371.9</v>
          </cell>
          <cell r="G43">
            <v>3</v>
          </cell>
          <cell r="H43" t="str">
            <v>NR</v>
          </cell>
          <cell r="I43" t="str">
            <v>CALLE 83, No. 4 - 72 Sur</v>
          </cell>
        </row>
        <row r="44">
          <cell r="B44">
            <v>275096</v>
          </cell>
          <cell r="C44" t="str">
            <v>IFBT1001</v>
          </cell>
          <cell r="D44" t="str">
            <v>EEPPM</v>
          </cell>
          <cell r="E44" t="str">
            <v>FIBRATOLIMA TEXTILES</v>
          </cell>
          <cell r="F44">
            <v>2317443.46</v>
          </cell>
          <cell r="G44">
            <v>3</v>
          </cell>
          <cell r="H44" t="str">
            <v>NR</v>
          </cell>
          <cell r="I44" t="str">
            <v>KM 2 VIA AEROPUERTO PERALES</v>
          </cell>
        </row>
        <row r="45">
          <cell r="B45">
            <v>275048</v>
          </cell>
          <cell r="C45" t="str">
            <v>ILPQ1001</v>
          </cell>
          <cell r="D45" t="str">
            <v>EEPPM</v>
          </cell>
          <cell r="E45" t="str">
            <v>ECOPETROL LA PARROQUIA</v>
          </cell>
          <cell r="F45">
            <v>494905.18</v>
          </cell>
          <cell r="G45">
            <v>3</v>
          </cell>
          <cell r="H45" t="str">
            <v>NR</v>
          </cell>
          <cell r="I45" t="str">
            <v>-</v>
          </cell>
        </row>
        <row r="46">
          <cell r="B46">
            <v>281227</v>
          </cell>
          <cell r="C46" t="str">
            <v>I2DT3001</v>
          </cell>
          <cell r="D46" t="str">
            <v>ELECTROHUILA</v>
          </cell>
          <cell r="E46" t="str">
            <v>ECOPETROL CAMPO TOLDADO</v>
          </cell>
          <cell r="F46">
            <v>550234.17000000004</v>
          </cell>
          <cell r="G46">
            <v>3</v>
          </cell>
          <cell r="H46" t="str">
            <v>NR</v>
          </cell>
          <cell r="I46" t="str">
            <v>VIA ORTEGA</v>
          </cell>
        </row>
        <row r="47">
          <cell r="B47">
            <v>282200</v>
          </cell>
          <cell r="C47" t="str">
            <v>I2DY3001</v>
          </cell>
          <cell r="D47" t="str">
            <v>ELECTROHUILA</v>
          </cell>
          <cell r="E47" t="str">
            <v>S.K.N. LA GAITANA</v>
          </cell>
          <cell r="F47">
            <v>38020.89</v>
          </cell>
          <cell r="G47">
            <v>2</v>
          </cell>
          <cell r="H47" t="str">
            <v>NR</v>
          </cell>
          <cell r="I47" t="str">
            <v>ZONA INDUSTRIAL EL PAPAYO</v>
          </cell>
        </row>
        <row r="48">
          <cell r="B48">
            <v>288551</v>
          </cell>
          <cell r="C48" t="str">
            <v>I2EFU001</v>
          </cell>
          <cell r="D48" t="str">
            <v>ELECTROHUILA</v>
          </cell>
          <cell r="E48" t="str">
            <v>ECOPETROL CAMPO QUIMBAYA</v>
          </cell>
          <cell r="F48">
            <v>27375.15</v>
          </cell>
          <cell r="G48">
            <v>3</v>
          </cell>
          <cell r="H48" t="str">
            <v>NR</v>
          </cell>
          <cell r="I48" t="str">
            <v>VIA ORTEGA</v>
          </cell>
        </row>
        <row r="49">
          <cell r="B49">
            <v>289323</v>
          </cell>
          <cell r="C49" t="str">
            <v>I2ELF001</v>
          </cell>
          <cell r="D49" t="str">
            <v>ELECTROHUILA</v>
          </cell>
          <cell r="E49" t="str">
            <v>S.K.N CARIBECAFE LTDA-TOLIMA</v>
          </cell>
          <cell r="F49">
            <v>31794.12</v>
          </cell>
          <cell r="G49">
            <v>3</v>
          </cell>
          <cell r="H49" t="str">
            <v>NR</v>
          </cell>
          <cell r="I49" t="str">
            <v>ZONA INDUSTRIAL MIROLINDO</v>
          </cell>
        </row>
        <row r="50">
          <cell r="B50">
            <v>281883</v>
          </cell>
          <cell r="C50" t="str">
            <v>I2B3C001</v>
          </cell>
          <cell r="D50" t="str">
            <v>EMGESA</v>
          </cell>
          <cell r="E50" t="str">
            <v>INDUSTRIAS ALIADAS</v>
          </cell>
          <cell r="F50">
            <v>369227.64</v>
          </cell>
          <cell r="G50">
            <v>3</v>
          </cell>
          <cell r="H50" t="str">
            <v>NR</v>
          </cell>
          <cell r="I50" t="str">
            <v>Zona Industrial El Papayo</v>
          </cell>
        </row>
        <row r="51">
          <cell r="B51">
            <v>274649</v>
          </cell>
          <cell r="C51" t="str">
            <v>I2C15001</v>
          </cell>
          <cell r="D51" t="str">
            <v>EMGESA</v>
          </cell>
          <cell r="E51" t="str">
            <v>GASEOSAS MARIQUITA</v>
          </cell>
          <cell r="F51">
            <v>73570.36</v>
          </cell>
          <cell r="G51">
            <v>2</v>
          </cell>
          <cell r="H51" t="str">
            <v>NR</v>
          </cell>
          <cell r="I51" t="str">
            <v>CARRERA 7 CALLE 2</v>
          </cell>
        </row>
        <row r="52">
          <cell r="B52">
            <v>290993</v>
          </cell>
          <cell r="C52" t="str">
            <v>I2C5E001</v>
          </cell>
          <cell r="D52" t="str">
            <v>EMGESA</v>
          </cell>
          <cell r="E52" t="str">
            <v>IBAL</v>
          </cell>
          <cell r="F52">
            <v>90917.08</v>
          </cell>
          <cell r="G52">
            <v>2</v>
          </cell>
          <cell r="H52" t="str">
            <v>NR</v>
          </cell>
          <cell r="I52" t="str">
            <v>CARRERA 3 No 1-04 B/ LA POLA</v>
          </cell>
        </row>
        <row r="53">
          <cell r="B53">
            <v>291940</v>
          </cell>
          <cell r="C53" t="str">
            <v>I2EQ9001</v>
          </cell>
          <cell r="D53" t="str">
            <v>EMGESA</v>
          </cell>
          <cell r="E53" t="str">
            <v>COLSUBSIDIO-PISCILAGO</v>
          </cell>
          <cell r="F53">
            <v>353575.64</v>
          </cell>
          <cell r="G53">
            <v>3</v>
          </cell>
          <cell r="H53" t="str">
            <v>NR</v>
          </cell>
          <cell r="I53" t="str">
            <v>VIA MELGAR GIRARDO COLSUBSIDIO PISCILAGO</v>
          </cell>
        </row>
        <row r="54">
          <cell r="B54">
            <v>1</v>
          </cell>
          <cell r="C54" t="str">
            <v>I2G2G001</v>
          </cell>
          <cell r="D54" t="str">
            <v>EMGESA</v>
          </cell>
          <cell r="E54" t="str">
            <v>Edificio Banco de la Republica</v>
          </cell>
          <cell r="F54">
            <v>56001.56</v>
          </cell>
          <cell r="G54">
            <v>2</v>
          </cell>
          <cell r="H54" t="str">
            <v>NR</v>
          </cell>
          <cell r="I54" t="str">
            <v>CALLE 11 No 3-16</v>
          </cell>
        </row>
        <row r="55">
          <cell r="B55">
            <v>275044</v>
          </cell>
          <cell r="C55" t="str">
            <v>ICDM2001</v>
          </cell>
          <cell r="D55" t="str">
            <v>EMGESA</v>
          </cell>
          <cell r="E55" t="str">
            <v>CEMENTOS DIAMANTE</v>
          </cell>
          <cell r="F55">
            <v>191128.49</v>
          </cell>
          <cell r="G55">
            <v>4</v>
          </cell>
          <cell r="H55" t="str">
            <v>NR</v>
          </cell>
          <cell r="I55" t="str">
            <v>KM 22 VIA IABAGUE - ESPINAL K5 VIA PAYANDE</v>
          </cell>
        </row>
        <row r="56">
          <cell r="B56">
            <v>290000</v>
          </cell>
          <cell r="C56" t="str">
            <v>ITLS1001</v>
          </cell>
          <cell r="D56" t="str">
            <v>EMGESA</v>
          </cell>
          <cell r="E56" t="str">
            <v>CAFAM</v>
          </cell>
          <cell r="F56">
            <v>838825.67</v>
          </cell>
          <cell r="G56">
            <v>3</v>
          </cell>
          <cell r="H56" t="str">
            <v>NR</v>
          </cell>
          <cell r="I56" t="str">
            <v>CENTRO DE VACACIONES CAFAM MELGAR</v>
          </cell>
        </row>
        <row r="57">
          <cell r="B57">
            <v>275117</v>
          </cell>
          <cell r="C57" t="str">
            <v>I2D13001</v>
          </cell>
          <cell r="D57" t="str">
            <v>ESSA</v>
          </cell>
          <cell r="E57" t="str">
            <v>CARCAFE-MEMBER OF VOLCAFE GROU</v>
          </cell>
          <cell r="F57">
            <v>61476.160000000003</v>
          </cell>
          <cell r="G57">
            <v>3</v>
          </cell>
          <cell r="H57" t="str">
            <v>NR</v>
          </cell>
          <cell r="I57" t="str">
            <v>KM 1 VIA A FRESNO</v>
          </cell>
        </row>
        <row r="58">
          <cell r="B58">
            <v>275167</v>
          </cell>
          <cell r="C58" t="str">
            <v>I2BIM001</v>
          </cell>
          <cell r="D58" t="str">
            <v>GENERCAUCA</v>
          </cell>
          <cell r="E58" t="str">
            <v>MOLINO PAJONALES</v>
          </cell>
          <cell r="F58">
            <v>171359.31</v>
          </cell>
          <cell r="G58">
            <v>3</v>
          </cell>
          <cell r="H58" t="str">
            <v>NR</v>
          </cell>
          <cell r="I58" t="str">
            <v>CRA 6 # 1-51</v>
          </cell>
        </row>
        <row r="59">
          <cell r="B59">
            <v>275168</v>
          </cell>
          <cell r="C59" t="str">
            <v>I2EHV001</v>
          </cell>
          <cell r="D59" t="str">
            <v>GENERCAUCA</v>
          </cell>
          <cell r="E59" t="str">
            <v>ARROCERA BOLUGA</v>
          </cell>
          <cell r="F59">
            <v>305602.18</v>
          </cell>
          <cell r="G59">
            <v>3</v>
          </cell>
          <cell r="H59" t="str">
            <v>NR</v>
          </cell>
          <cell r="I59" t="str">
            <v>SALIDA VIA PALMAROSA - VENADILLO</v>
          </cell>
        </row>
        <row r="60">
          <cell r="B60">
            <v>336</v>
          </cell>
          <cell r="C60" t="str">
            <v>I2FL5001</v>
          </cell>
          <cell r="D60" t="str">
            <v>GENERCAUCA</v>
          </cell>
          <cell r="E60" t="str">
            <v>Inversiones Country</v>
          </cell>
          <cell r="F60">
            <v>44990.84</v>
          </cell>
          <cell r="G60">
            <v>2</v>
          </cell>
          <cell r="H60" t="str">
            <v>NR</v>
          </cell>
          <cell r="I60" t="str">
            <v>CRA. 5 No.43-127 2do. Piso</v>
          </cell>
        </row>
        <row r="61">
          <cell r="B61">
            <v>257</v>
          </cell>
          <cell r="C61" t="str">
            <v>I2FS6001</v>
          </cell>
          <cell r="D61" t="str">
            <v>GENERCAUCA</v>
          </cell>
          <cell r="E61" t="str">
            <v>Molino Agrocaribe</v>
          </cell>
          <cell r="F61">
            <v>249268.31</v>
          </cell>
          <cell r="G61">
            <v>2</v>
          </cell>
          <cell r="H61" t="str">
            <v>NR</v>
          </cell>
          <cell r="I61" t="str">
            <v>KILOMETRO 5 VÍA IBAGUÉ - ESPINAL</v>
          </cell>
        </row>
        <row r="62">
          <cell r="B62">
            <v>274658</v>
          </cell>
          <cell r="C62" t="str">
            <v>I1AAB001</v>
          </cell>
          <cell r="D62" t="str">
            <v>ISAGEN</v>
          </cell>
          <cell r="E62" t="str">
            <v>UNION DE ARROCEROS  - SAN JOAQ</v>
          </cell>
          <cell r="F62">
            <v>310123.15999999997</v>
          </cell>
          <cell r="G62">
            <v>3</v>
          </cell>
          <cell r="H62" t="str">
            <v>NR</v>
          </cell>
          <cell r="I62" t="str">
            <v>Vereda Dindalito, El Espinal</v>
          </cell>
        </row>
        <row r="63">
          <cell r="B63">
            <v>290004</v>
          </cell>
          <cell r="C63" t="str">
            <v>I1ARH001</v>
          </cell>
          <cell r="D63" t="str">
            <v>ISAGEN</v>
          </cell>
          <cell r="E63" t="str">
            <v>MOLINO FLORHUILA S.A CHICO</v>
          </cell>
          <cell r="F63">
            <v>671045.75</v>
          </cell>
          <cell r="G63">
            <v>3</v>
          </cell>
          <cell r="H63" t="str">
            <v>NR</v>
          </cell>
          <cell r="I63" t="str">
            <v>Km 9 via ESPINAL - CHICORAL</v>
          </cell>
        </row>
        <row r="64">
          <cell r="B64">
            <v>290003</v>
          </cell>
          <cell r="C64" t="str">
            <v>I2AFQ001</v>
          </cell>
          <cell r="D64" t="str">
            <v>ISAGEN</v>
          </cell>
          <cell r="E64" t="str">
            <v>INVERSIONES ROA V. SOLANO S.C</v>
          </cell>
          <cell r="F64">
            <v>605553.39</v>
          </cell>
          <cell r="G64">
            <v>3</v>
          </cell>
          <cell r="H64" t="str">
            <v>NR</v>
          </cell>
          <cell r="I64" t="str">
            <v>Via Espinal - Flandes</v>
          </cell>
        </row>
        <row r="65">
          <cell r="B65">
            <v>274660</v>
          </cell>
          <cell r="C65" t="str">
            <v>I2AW3001</v>
          </cell>
          <cell r="D65" t="str">
            <v>ISAGEN</v>
          </cell>
          <cell r="E65" t="str">
            <v>UNION DE ARROCEROS  - ESPINAL</v>
          </cell>
          <cell r="F65">
            <v>179519.62</v>
          </cell>
          <cell r="G65">
            <v>3</v>
          </cell>
          <cell r="H65" t="str">
            <v>NR</v>
          </cell>
          <cell r="I65" t="str">
            <v>Zona industrial el Papayo, detras de Fedearroz</v>
          </cell>
        </row>
        <row r="66">
          <cell r="B66">
            <v>290002</v>
          </cell>
          <cell r="C66" t="str">
            <v>I2CKB001</v>
          </cell>
          <cell r="D66" t="str">
            <v>ISAGEN</v>
          </cell>
          <cell r="E66" t="str">
            <v>FATEXTOL PLANTA</v>
          </cell>
          <cell r="F66">
            <v>307316.71999999997</v>
          </cell>
          <cell r="G66">
            <v>3</v>
          </cell>
          <cell r="H66" t="str">
            <v>NR</v>
          </cell>
          <cell r="I66" t="str">
            <v>KILOMETRO 3 VIA EL NEVADO ZONA INDUSTRIAL EL CHAPETON</v>
          </cell>
        </row>
        <row r="67">
          <cell r="B67">
            <v>288324</v>
          </cell>
          <cell r="C67" t="str">
            <v>I2EGH001</v>
          </cell>
          <cell r="D67" t="str">
            <v>ISAGEN</v>
          </cell>
          <cell r="E67" t="str">
            <v>INVERAGRO-INCUB-LA PARROQUIA</v>
          </cell>
          <cell r="F67">
            <v>202879.14</v>
          </cell>
          <cell r="G67">
            <v>3</v>
          </cell>
          <cell r="H67" t="str">
            <v>NR</v>
          </cell>
          <cell r="I67" t="str">
            <v>KILÓMETRO 6 VÍA MARIQUITA - FRESNO</v>
          </cell>
        </row>
        <row r="68">
          <cell r="B68">
            <v>290006</v>
          </cell>
          <cell r="C68" t="str">
            <v>ISPN1001</v>
          </cell>
          <cell r="D68" t="str">
            <v>ISAGEN</v>
          </cell>
          <cell r="E68" t="str">
            <v>ARROZ DIANA S.A</v>
          </cell>
          <cell r="F68">
            <v>1203951.18</v>
          </cell>
          <cell r="G68">
            <v>3</v>
          </cell>
          <cell r="H68" t="str">
            <v>NR</v>
          </cell>
          <cell r="I68" t="str">
            <v>ZONA INDUSTRIAL AV. IDEMA</v>
          </cell>
        </row>
        <row r="69">
          <cell r="B69">
            <v>290005</v>
          </cell>
          <cell r="C69" t="str">
            <v>ITXP1001</v>
          </cell>
          <cell r="D69" t="str">
            <v>ISAGEN</v>
          </cell>
          <cell r="E69" t="str">
            <v>TEXPINAL</v>
          </cell>
          <cell r="F69">
            <v>2634822.2200000002</v>
          </cell>
          <cell r="G69">
            <v>3</v>
          </cell>
          <cell r="H69" t="str">
            <v>NR</v>
          </cell>
          <cell r="I69" t="str">
            <v>Kilometro 2 Via Espinal-Girardot</v>
          </cell>
        </row>
        <row r="70">
          <cell r="B70">
            <v>295</v>
          </cell>
          <cell r="C70" t="str">
            <v>I2GI8001</v>
          </cell>
          <cell r="D70" t="str">
            <v>DICEL</v>
          </cell>
          <cell r="E70" t="str">
            <v xml:space="preserve">CILPAIS I.R.G.  S.A. </v>
          </cell>
          <cell r="F70">
            <v>24098.009391760002</v>
          </cell>
          <cell r="G70">
            <v>2</v>
          </cell>
          <cell r="H70" t="str">
            <v>NR</v>
          </cell>
        </row>
      </sheetData>
      <sheetData sheetId="1"/>
      <sheetData sheetId="2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AF142"/>
  <sheetViews>
    <sheetView showGridLines="0" tabSelected="1" zoomScale="75" workbookViewId="0">
      <pane xSplit="1" topLeftCell="B1" activePane="topRight" state="frozen"/>
      <selection activeCell="A181" sqref="A181"/>
      <selection pane="topRight" activeCell="C2" sqref="C2"/>
    </sheetView>
  </sheetViews>
  <sheetFormatPr baseColWidth="10" defaultColWidth="14.42578125" defaultRowHeight="15" x14ac:dyDescent="0.2"/>
  <cols>
    <col min="1" max="1" width="93.140625" style="5" bestFit="1" customWidth="1"/>
    <col min="2" max="25" width="10.7109375" style="3" customWidth="1"/>
    <col min="26" max="26" width="10.7109375" style="4" customWidth="1"/>
    <col min="27" max="27" width="6.7109375" style="5" customWidth="1"/>
    <col min="28" max="28" width="9.7109375" style="5" bestFit="1" customWidth="1"/>
    <col min="29" max="29" width="5.28515625" style="5" bestFit="1" customWidth="1"/>
    <col min="30" max="16384" width="14.42578125" style="5"/>
  </cols>
  <sheetData>
    <row r="1" spans="1:28" ht="23.25" x14ac:dyDescent="0.35">
      <c r="A1" s="1" t="s">
        <v>0</v>
      </c>
      <c r="B1" s="2"/>
      <c r="C1" s="2"/>
      <c r="D1" s="2"/>
      <c r="E1" s="2"/>
    </row>
    <row r="2" spans="1:28" ht="21" thickBot="1" x14ac:dyDescent="0.35">
      <c r="A2" s="6" t="s">
        <v>1</v>
      </c>
      <c r="B2" s="2"/>
      <c r="C2" s="2"/>
      <c r="D2" s="2"/>
      <c r="E2" s="2"/>
    </row>
    <row r="3" spans="1:28" ht="15.75" thickBot="1" x14ac:dyDescent="0.25"/>
    <row r="4" spans="1:28" ht="16.5" thickBot="1" x14ac:dyDescent="0.3">
      <c r="A4" s="7" t="s">
        <v>2</v>
      </c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AB4" s="10"/>
    </row>
    <row r="5" spans="1:28" ht="15.75" thickBot="1" x14ac:dyDescent="0.25"/>
    <row r="6" spans="1:28" ht="15.95" customHeight="1" thickBot="1" x14ac:dyDescent="0.25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3"/>
    </row>
    <row r="7" spans="1:28" ht="15.95" customHeight="1" x14ac:dyDescent="0.25">
      <c r="A7" s="14">
        <v>42736</v>
      </c>
      <c r="B7" s="15">
        <v>9.2242985420857373</v>
      </c>
      <c r="C7" s="15">
        <v>7.7407835962125624</v>
      </c>
      <c r="D7" s="15">
        <v>7.0642394144831684</v>
      </c>
      <c r="E7" s="15">
        <v>6.8322840496722144</v>
      </c>
      <c r="F7" s="15">
        <v>6.7395953542295715</v>
      </c>
      <c r="G7" s="15">
        <v>8.2223286492740684</v>
      </c>
      <c r="H7" s="15">
        <v>10.305268272033572</v>
      </c>
      <c r="I7" s="15">
        <v>13.452614949959937</v>
      </c>
      <c r="J7" s="15">
        <v>17.109020396680208</v>
      </c>
      <c r="K7" s="15">
        <v>20.457128348740248</v>
      </c>
      <c r="L7" s="15">
        <v>22.331475182040279</v>
      </c>
      <c r="M7" s="15">
        <v>23.780858986641604</v>
      </c>
      <c r="N7" s="15">
        <v>22.72931118739605</v>
      </c>
      <c r="O7" s="15">
        <v>22.771350433416991</v>
      </c>
      <c r="P7" s="15">
        <v>23.792467074870885</v>
      </c>
      <c r="Q7" s="15">
        <v>23.721935252507414</v>
      </c>
      <c r="R7" s="15">
        <v>23.227049635309726</v>
      </c>
      <c r="S7" s="15">
        <v>21.702273960433025</v>
      </c>
      <c r="T7" s="15">
        <v>20.380370470649879</v>
      </c>
      <c r="U7" s="15">
        <v>20.458095666670353</v>
      </c>
      <c r="V7" s="15">
        <v>19.456144171814969</v>
      </c>
      <c r="W7" s="15">
        <v>18.388187298541766</v>
      </c>
      <c r="X7" s="15">
        <v>14.746258442032996</v>
      </c>
      <c r="Y7" s="15">
        <v>11.700384670545787</v>
      </c>
      <c r="Z7" s="16">
        <f>SUM(B7:Y7)</f>
        <v>396.33372400624307</v>
      </c>
      <c r="AA7" s="17">
        <v>21</v>
      </c>
      <c r="AB7" s="18">
        <f>+Z7*AA7</f>
        <v>8323.0082041311052</v>
      </c>
    </row>
    <row r="8" spans="1:28" ht="15.95" customHeight="1" x14ac:dyDescent="0.25">
      <c r="A8" s="19">
        <v>42767</v>
      </c>
      <c r="B8" s="20">
        <v>8.6971244168612785</v>
      </c>
      <c r="C8" s="20">
        <v>7.6116660193670285</v>
      </c>
      <c r="D8" s="20">
        <v>6.860554406385365</v>
      </c>
      <c r="E8" s="20">
        <v>6.6372406000251978</v>
      </c>
      <c r="F8" s="20">
        <v>6.5739149827003658</v>
      </c>
      <c r="G8" s="20">
        <v>7.7886202124773618</v>
      </c>
      <c r="H8" s="20">
        <v>10.723695014101963</v>
      </c>
      <c r="I8" s="20">
        <v>13.38045153011835</v>
      </c>
      <c r="J8" s="20">
        <v>16.878706334544312</v>
      </c>
      <c r="K8" s="20">
        <v>18.764879453940267</v>
      </c>
      <c r="L8" s="20">
        <v>20.978120954943527</v>
      </c>
      <c r="M8" s="20">
        <v>22.661221909566557</v>
      </c>
      <c r="N8" s="20">
        <v>21.92884460386216</v>
      </c>
      <c r="O8" s="20">
        <v>21.985788792908416</v>
      </c>
      <c r="P8" s="20">
        <v>23.200043009367207</v>
      </c>
      <c r="Q8" s="20">
        <v>22.491226337188749</v>
      </c>
      <c r="R8" s="20">
        <v>22.415938935506176</v>
      </c>
      <c r="S8" s="20">
        <v>21.200008252352063</v>
      </c>
      <c r="T8" s="20">
        <v>18.753443834369357</v>
      </c>
      <c r="U8" s="20">
        <v>19.25666970841317</v>
      </c>
      <c r="V8" s="20">
        <v>18.354740540501197</v>
      </c>
      <c r="W8" s="20">
        <v>16.473510282121651</v>
      </c>
      <c r="X8" s="20">
        <v>13.625160347736553</v>
      </c>
      <c r="Y8" s="20">
        <v>11.122153544178929</v>
      </c>
      <c r="Z8" s="21">
        <f t="shared" ref="Z8:Z30" si="0">SUM(B8:Y8)</f>
        <v>378.3637240235372</v>
      </c>
      <c r="AA8" s="22">
        <v>20</v>
      </c>
      <c r="AB8" s="23">
        <f>+Z8*AA8</f>
        <v>7567.2744804707436</v>
      </c>
    </row>
    <row r="9" spans="1:28" ht="15.95" customHeight="1" x14ac:dyDescent="0.25">
      <c r="A9" s="19">
        <v>42795</v>
      </c>
      <c r="B9" s="20">
        <v>9.0566640684543103</v>
      </c>
      <c r="C9" s="20">
        <v>8.0104095590764288</v>
      </c>
      <c r="D9" s="20">
        <v>7.3820085107550923</v>
      </c>
      <c r="E9" s="20">
        <v>6.8281987399119863</v>
      </c>
      <c r="F9" s="20">
        <v>6.8700001570490734</v>
      </c>
      <c r="G9" s="20">
        <v>8.1934459833620608</v>
      </c>
      <c r="H9" s="20">
        <v>11.289803691009851</v>
      </c>
      <c r="I9" s="20">
        <v>14.455189042938677</v>
      </c>
      <c r="J9" s="20">
        <v>17.904840361030296</v>
      </c>
      <c r="K9" s="20">
        <v>19.979484691210409</v>
      </c>
      <c r="L9" s="20">
        <v>22.358281450351157</v>
      </c>
      <c r="M9" s="20">
        <v>23.981093495281456</v>
      </c>
      <c r="N9" s="20">
        <v>22.985072983563619</v>
      </c>
      <c r="O9" s="20">
        <v>22.968056907749506</v>
      </c>
      <c r="P9" s="20">
        <v>24.152904774260854</v>
      </c>
      <c r="Q9" s="20">
        <v>24.56323706715456</v>
      </c>
      <c r="R9" s="20">
        <v>24.747864524095256</v>
      </c>
      <c r="S9" s="20">
        <v>23.145276457244535</v>
      </c>
      <c r="T9" s="20">
        <v>20.063712193816052</v>
      </c>
      <c r="U9" s="20">
        <v>20.890132229076706</v>
      </c>
      <c r="V9" s="20">
        <v>20.284213550921983</v>
      </c>
      <c r="W9" s="20">
        <v>18.831892785538564</v>
      </c>
      <c r="X9" s="20">
        <v>15.582992260516171</v>
      </c>
      <c r="Y9" s="20">
        <v>12.310129509669807</v>
      </c>
      <c r="Z9" s="21">
        <f t="shared" si="0"/>
        <v>406.83490499403842</v>
      </c>
      <c r="AA9" s="22">
        <v>22</v>
      </c>
      <c r="AB9" s="23">
        <f t="shared" ref="AB9:AB30" si="1">+Z9*AA9</f>
        <v>8950.3679098688444</v>
      </c>
    </row>
    <row r="10" spans="1:28" ht="15.95" customHeight="1" x14ac:dyDescent="0.25">
      <c r="A10" s="19">
        <v>42826</v>
      </c>
      <c r="B10" s="20">
        <v>6.3955106754451876</v>
      </c>
      <c r="C10" s="20">
        <v>5.6097287838352479</v>
      </c>
      <c r="D10" s="20">
        <v>4.8684148702755685</v>
      </c>
      <c r="E10" s="20">
        <v>4.5001661260403196</v>
      </c>
      <c r="F10" s="20">
        <v>4.1760573239067398</v>
      </c>
      <c r="G10" s="20">
        <v>3.7867294201747299</v>
      </c>
      <c r="H10" s="20">
        <v>6.0334934565335772</v>
      </c>
      <c r="I10" s="20">
        <v>9.2451291622579177</v>
      </c>
      <c r="J10" s="20">
        <v>12.402293435784046</v>
      </c>
      <c r="K10" s="20">
        <v>14.386273091172519</v>
      </c>
      <c r="L10" s="20">
        <v>16.791877349270301</v>
      </c>
      <c r="M10" s="20">
        <v>18.642448480374412</v>
      </c>
      <c r="N10" s="20">
        <v>18.291844621138061</v>
      </c>
      <c r="O10" s="20">
        <v>17.900361923377183</v>
      </c>
      <c r="P10" s="20">
        <v>18.630106471578152</v>
      </c>
      <c r="Q10" s="20">
        <v>18.744823015669446</v>
      </c>
      <c r="R10" s="20">
        <v>17.707053302935662</v>
      </c>
      <c r="S10" s="20">
        <v>15.679023475622628</v>
      </c>
      <c r="T10" s="20">
        <v>13.110731620969815</v>
      </c>
      <c r="U10" s="20">
        <v>12.873953072736448</v>
      </c>
      <c r="V10" s="20">
        <v>12.500973960295404</v>
      </c>
      <c r="W10" s="20">
        <v>11.852518073221233</v>
      </c>
      <c r="X10" s="20">
        <v>10.17866702161988</v>
      </c>
      <c r="Y10" s="20">
        <v>8.4209707469040183</v>
      </c>
      <c r="Z10" s="21">
        <f t="shared" si="0"/>
        <v>282.72914948113851</v>
      </c>
      <c r="AA10" s="22">
        <v>18</v>
      </c>
      <c r="AB10" s="23">
        <f t="shared" si="1"/>
        <v>5089.1246906604929</v>
      </c>
    </row>
    <row r="11" spans="1:28" ht="15.95" customHeight="1" x14ac:dyDescent="0.25">
      <c r="A11" s="19">
        <v>42856</v>
      </c>
      <c r="B11" s="20">
        <v>5.2782202772786952</v>
      </c>
      <c r="C11" s="20">
        <v>4.5665668536483182</v>
      </c>
      <c r="D11" s="20">
        <v>4.1420310278247356</v>
      </c>
      <c r="E11" s="20">
        <v>3.749822907055087</v>
      </c>
      <c r="F11" s="20">
        <v>3.6117199557588222</v>
      </c>
      <c r="G11" s="20">
        <v>3.951234921857079</v>
      </c>
      <c r="H11" s="20">
        <v>6.2293991351775091</v>
      </c>
      <c r="I11" s="20">
        <v>9.0302873517975684</v>
      </c>
      <c r="J11" s="20">
        <v>11.653811321829124</v>
      </c>
      <c r="K11" s="20">
        <v>13.075268357137361</v>
      </c>
      <c r="L11" s="20">
        <v>14.918884428194495</v>
      </c>
      <c r="M11" s="20">
        <v>16.330346562410057</v>
      </c>
      <c r="N11" s="20">
        <v>15.412332935970696</v>
      </c>
      <c r="O11" s="20">
        <v>15.151245921344817</v>
      </c>
      <c r="P11" s="20">
        <v>15.74371605048097</v>
      </c>
      <c r="Q11" s="20">
        <v>15.976462611951796</v>
      </c>
      <c r="R11" s="20">
        <v>15.716440838505392</v>
      </c>
      <c r="S11" s="20">
        <v>14.536169833464811</v>
      </c>
      <c r="T11" s="20">
        <v>12.996068405393316</v>
      </c>
      <c r="U11" s="20">
        <v>13.002735243454183</v>
      </c>
      <c r="V11" s="20">
        <v>13.120342347402627</v>
      </c>
      <c r="W11" s="20">
        <v>11.532507559485339</v>
      </c>
      <c r="X11" s="20">
        <v>9.0066210989815758</v>
      </c>
      <c r="Y11" s="20">
        <v>7.1689788626372746</v>
      </c>
      <c r="Z11" s="21">
        <f t="shared" si="0"/>
        <v>255.90121480904168</v>
      </c>
      <c r="AA11" s="22">
        <v>21</v>
      </c>
      <c r="AB11" s="23">
        <f t="shared" si="1"/>
        <v>5373.925510989875</v>
      </c>
    </row>
    <row r="12" spans="1:28" ht="15.95" customHeight="1" x14ac:dyDescent="0.25">
      <c r="A12" s="19">
        <v>42887</v>
      </c>
      <c r="B12" s="20">
        <v>3.2041942321444097</v>
      </c>
      <c r="C12" s="20">
        <v>2.6456528852258003</v>
      </c>
      <c r="D12" s="20">
        <v>2.1460008396689361</v>
      </c>
      <c r="E12" s="20">
        <v>1.6850095113922947</v>
      </c>
      <c r="F12" s="20">
        <v>1.2772841569398423</v>
      </c>
      <c r="G12" s="20">
        <v>0</v>
      </c>
      <c r="H12" s="20">
        <v>1.647783138024451</v>
      </c>
      <c r="I12" s="20">
        <v>4.6197267232184203</v>
      </c>
      <c r="J12" s="20">
        <v>7.5080962725880909</v>
      </c>
      <c r="K12" s="20">
        <v>9.1451960828901235</v>
      </c>
      <c r="L12" s="20">
        <v>10.473782155231717</v>
      </c>
      <c r="M12" s="20">
        <v>11.604823090654293</v>
      </c>
      <c r="N12" s="20">
        <v>11.481444530522424</v>
      </c>
      <c r="O12" s="20">
        <v>11.636342730520738</v>
      </c>
      <c r="P12" s="20">
        <v>12.344695927310276</v>
      </c>
      <c r="Q12" s="20">
        <v>12.271745119153699</v>
      </c>
      <c r="R12" s="20">
        <v>11.541792705320319</v>
      </c>
      <c r="S12" s="20">
        <v>9.5895258471396261</v>
      </c>
      <c r="T12" s="20">
        <v>6.6249191123057045</v>
      </c>
      <c r="U12" s="20">
        <v>6.6309614347549513</v>
      </c>
      <c r="V12" s="20">
        <v>6.7614129711231357</v>
      </c>
      <c r="W12" s="20">
        <v>6.4511422285673063</v>
      </c>
      <c r="X12" s="20">
        <v>5.5360776752656236</v>
      </c>
      <c r="Y12" s="20">
        <v>4.6296519964656397</v>
      </c>
      <c r="Z12" s="21">
        <f t="shared" si="0"/>
        <v>161.45726136642787</v>
      </c>
      <c r="AA12" s="22">
        <v>20</v>
      </c>
      <c r="AB12" s="23">
        <f t="shared" si="1"/>
        <v>3229.1452273285577</v>
      </c>
    </row>
    <row r="13" spans="1:28" ht="15.95" customHeight="1" x14ac:dyDescent="0.25">
      <c r="A13" s="19">
        <v>42917</v>
      </c>
      <c r="B13" s="20">
        <v>3.9656156807384875</v>
      </c>
      <c r="C13" s="20">
        <v>2.3014598499418071</v>
      </c>
      <c r="D13" s="20">
        <v>1.8503589759442178</v>
      </c>
      <c r="E13" s="20">
        <v>1.4029039509410843</v>
      </c>
      <c r="F13" s="20">
        <v>0.96452809255228544</v>
      </c>
      <c r="G13" s="20">
        <v>0.5523509978665615</v>
      </c>
      <c r="H13" s="20">
        <v>1.9099614576646573</v>
      </c>
      <c r="I13" s="20">
        <v>4.2424634347029482</v>
      </c>
      <c r="J13" s="20">
        <v>6.9096451746099277</v>
      </c>
      <c r="K13" s="20">
        <v>8.3050745259398084</v>
      </c>
      <c r="L13" s="20">
        <v>9.8766221905755245</v>
      </c>
      <c r="M13" s="20">
        <v>10.963361197562307</v>
      </c>
      <c r="N13" s="20">
        <v>10.924283597399636</v>
      </c>
      <c r="O13" s="20">
        <v>11.19924798388881</v>
      </c>
      <c r="P13" s="20">
        <v>11.717665311116662</v>
      </c>
      <c r="Q13" s="20">
        <v>12.010972735569794</v>
      </c>
      <c r="R13" s="20">
        <v>11.388949348403621</v>
      </c>
      <c r="S13" s="20">
        <v>9.5823928893463659</v>
      </c>
      <c r="T13" s="20">
        <v>6.1138833287295995</v>
      </c>
      <c r="U13" s="20">
        <v>6.4408353345537677</v>
      </c>
      <c r="V13" s="20">
        <v>6.5491747600269719</v>
      </c>
      <c r="W13" s="20">
        <v>5.9615799387131077</v>
      </c>
      <c r="X13" s="20">
        <v>5.0579649042125538</v>
      </c>
      <c r="Y13" s="20">
        <v>4.315838236023211</v>
      </c>
      <c r="Z13" s="21">
        <f t="shared" si="0"/>
        <v>154.50713389702369</v>
      </c>
      <c r="AA13" s="22">
        <v>19</v>
      </c>
      <c r="AB13" s="23">
        <f t="shared" si="1"/>
        <v>2935.63554404345</v>
      </c>
    </row>
    <row r="14" spans="1:28" ht="15.95" customHeight="1" x14ac:dyDescent="0.25">
      <c r="A14" s="19">
        <v>42948</v>
      </c>
      <c r="B14" s="20">
        <v>4.8175218688866437</v>
      </c>
      <c r="C14" s="20">
        <v>2.6064942548904853</v>
      </c>
      <c r="D14" s="20">
        <v>2.1761388021915735</v>
      </c>
      <c r="E14" s="20">
        <v>1.8348918719470255</v>
      </c>
      <c r="F14" s="20">
        <v>1.3171108397059612</v>
      </c>
      <c r="G14" s="20">
        <v>0.28962914811023666</v>
      </c>
      <c r="H14" s="20">
        <v>1.475003321237665</v>
      </c>
      <c r="I14" s="20">
        <v>4.0190335104431725</v>
      </c>
      <c r="J14" s="20">
        <v>6.8544050533196952</v>
      </c>
      <c r="K14" s="20">
        <v>8.2695661257703463</v>
      </c>
      <c r="L14" s="20">
        <v>10.00344453451067</v>
      </c>
      <c r="M14" s="20">
        <v>11.238047845194103</v>
      </c>
      <c r="N14" s="20">
        <v>10.855584367515533</v>
      </c>
      <c r="O14" s="20">
        <v>11.102888543716929</v>
      </c>
      <c r="P14" s="20">
        <v>11.960365232841838</v>
      </c>
      <c r="Q14" s="20">
        <v>12.262874689374335</v>
      </c>
      <c r="R14" s="20">
        <v>11.738455223028076</v>
      </c>
      <c r="S14" s="20">
        <v>10.117628015886744</v>
      </c>
      <c r="T14" s="20">
        <v>6.68760259492052</v>
      </c>
      <c r="U14" s="20">
        <v>6.7236190734679298</v>
      </c>
      <c r="V14" s="20">
        <v>6.7898846419540604</v>
      </c>
      <c r="W14" s="20">
        <v>6.2155108229887617</v>
      </c>
      <c r="X14" s="20">
        <v>5.3028646146698932</v>
      </c>
      <c r="Y14" s="20">
        <v>4.73261906638281</v>
      </c>
      <c r="Z14" s="21">
        <f t="shared" si="0"/>
        <v>159.39118406295501</v>
      </c>
      <c r="AA14" s="22">
        <v>21</v>
      </c>
      <c r="AB14" s="23">
        <f t="shared" si="1"/>
        <v>3347.2148653220552</v>
      </c>
    </row>
    <row r="15" spans="1:28" ht="15.95" customHeight="1" x14ac:dyDescent="0.25">
      <c r="A15" s="19">
        <v>42979</v>
      </c>
      <c r="B15" s="20">
        <v>6.8438197728143564</v>
      </c>
      <c r="C15" s="20">
        <v>4.2786426150955528</v>
      </c>
      <c r="D15" s="20">
        <v>3.7938463671573466</v>
      </c>
      <c r="E15" s="20">
        <v>3.3487313762681019</v>
      </c>
      <c r="F15" s="20">
        <v>3.0561904940844613</v>
      </c>
      <c r="G15" s="20">
        <v>2.8459745971403834</v>
      </c>
      <c r="H15" s="20">
        <v>4.4281139483443681</v>
      </c>
      <c r="I15" s="20">
        <v>7.0726896796909529</v>
      </c>
      <c r="J15" s="20">
        <v>9.9728810674928923</v>
      </c>
      <c r="K15" s="20">
        <v>11.682702797863314</v>
      </c>
      <c r="L15" s="20">
        <v>13.480292003662029</v>
      </c>
      <c r="M15" s="20">
        <v>14.507063045946929</v>
      </c>
      <c r="N15" s="20">
        <v>14.208633220142353</v>
      </c>
      <c r="O15" s="20">
        <v>14.033857523836502</v>
      </c>
      <c r="P15" s="20">
        <v>15.014050387218752</v>
      </c>
      <c r="Q15" s="20">
        <v>15.182256139219938</v>
      </c>
      <c r="R15" s="20">
        <v>14.787823459561821</v>
      </c>
      <c r="S15" s="20">
        <v>13.488931906382739</v>
      </c>
      <c r="T15" s="20">
        <v>11.182023023147892</v>
      </c>
      <c r="U15" s="20">
        <v>10.368703551965979</v>
      </c>
      <c r="V15" s="20">
        <v>10.775226152187869</v>
      </c>
      <c r="W15" s="20">
        <v>9.7874647560762611</v>
      </c>
      <c r="X15" s="20">
        <v>7.8543058490892861</v>
      </c>
      <c r="Y15" s="20">
        <v>6.5847708190842624</v>
      </c>
      <c r="Z15" s="21">
        <f t="shared" si="0"/>
        <v>228.5789945534743</v>
      </c>
      <c r="AA15" s="22">
        <v>21</v>
      </c>
      <c r="AB15" s="23">
        <f t="shared" si="1"/>
        <v>4800.15888562296</v>
      </c>
    </row>
    <row r="16" spans="1:28" ht="15.95" customHeight="1" x14ac:dyDescent="0.25">
      <c r="A16" s="19">
        <v>43009</v>
      </c>
      <c r="B16" s="20">
        <v>6.683561248368072</v>
      </c>
      <c r="C16" s="20">
        <v>4.6165213989423677</v>
      </c>
      <c r="D16" s="20">
        <v>3.9734526995617649</v>
      </c>
      <c r="E16" s="20">
        <v>3.593221697335558</v>
      </c>
      <c r="F16" s="20">
        <v>3.4125049419292992</v>
      </c>
      <c r="G16" s="20">
        <v>3.3178202392699561</v>
      </c>
      <c r="H16" s="20">
        <v>5.481330041028933</v>
      </c>
      <c r="I16" s="20">
        <v>8.1187186566670064</v>
      </c>
      <c r="J16" s="20">
        <v>10.843186359537526</v>
      </c>
      <c r="K16" s="20">
        <v>12.712071176783056</v>
      </c>
      <c r="L16" s="20">
        <v>14.650806511021159</v>
      </c>
      <c r="M16" s="20">
        <v>16.018252253201403</v>
      </c>
      <c r="N16" s="20">
        <v>15.400297318647674</v>
      </c>
      <c r="O16" s="20">
        <v>15.303466812375973</v>
      </c>
      <c r="P16" s="20">
        <v>15.892798243574319</v>
      </c>
      <c r="Q16" s="20">
        <v>15.662148683632111</v>
      </c>
      <c r="R16" s="20">
        <v>15.40662545778472</v>
      </c>
      <c r="S16" s="20">
        <v>14.321347944383128</v>
      </c>
      <c r="T16" s="20">
        <v>12.70901265645184</v>
      </c>
      <c r="U16" s="20">
        <v>12.269855710560599</v>
      </c>
      <c r="V16" s="20">
        <v>11.819454968630318</v>
      </c>
      <c r="W16" s="20">
        <v>11.087827581387621</v>
      </c>
      <c r="X16" s="20">
        <v>9.0853479078407702</v>
      </c>
      <c r="Y16" s="20">
        <v>7.5957925327463869</v>
      </c>
      <c r="Z16" s="21">
        <f t="shared" si="0"/>
        <v>249.97542304166154</v>
      </c>
      <c r="AA16" s="22">
        <v>21</v>
      </c>
      <c r="AB16" s="23">
        <f t="shared" si="1"/>
        <v>5249.4838838748929</v>
      </c>
    </row>
    <row r="17" spans="1:28" ht="15.95" customHeight="1" x14ac:dyDescent="0.25">
      <c r="A17" s="19">
        <v>43040</v>
      </c>
      <c r="B17" s="20">
        <v>6.8851968406068593</v>
      </c>
      <c r="C17" s="20">
        <v>6.0593785746501361</v>
      </c>
      <c r="D17" s="20">
        <v>5.550869147552703</v>
      </c>
      <c r="E17" s="20">
        <v>5.2195989504360405</v>
      </c>
      <c r="F17" s="20">
        <v>5.0223660647197796</v>
      </c>
      <c r="G17" s="20">
        <v>5.0604458161687731</v>
      </c>
      <c r="H17" s="20">
        <v>7.8027927077916743</v>
      </c>
      <c r="I17" s="20">
        <v>10.863589900828707</v>
      </c>
      <c r="J17" s="20">
        <v>13.770169504584153</v>
      </c>
      <c r="K17" s="20">
        <v>15.808823768730399</v>
      </c>
      <c r="L17" s="20">
        <v>17.605878061527363</v>
      </c>
      <c r="M17" s="20">
        <v>18.853276623713292</v>
      </c>
      <c r="N17" s="20">
        <v>18.502395121798699</v>
      </c>
      <c r="O17" s="20">
        <v>18.383594129017432</v>
      </c>
      <c r="P17" s="20">
        <v>19.28888054782589</v>
      </c>
      <c r="Q17" s="20">
        <v>19.589060474825764</v>
      </c>
      <c r="R17" s="20">
        <v>18.913525262592124</v>
      </c>
      <c r="S17" s="20">
        <v>18.277416715084591</v>
      </c>
      <c r="T17" s="20">
        <v>17.074539434850692</v>
      </c>
      <c r="U17" s="20">
        <v>16.144797780135626</v>
      </c>
      <c r="V17" s="20">
        <v>15.392669482690032</v>
      </c>
      <c r="W17" s="20">
        <v>13.892010848175545</v>
      </c>
      <c r="X17" s="20">
        <v>11.310142994560735</v>
      </c>
      <c r="Y17" s="20">
        <v>9.0960955721764236</v>
      </c>
      <c r="Z17" s="21">
        <f t="shared" si="0"/>
        <v>314.36751432504349</v>
      </c>
      <c r="AA17" s="22">
        <v>20</v>
      </c>
      <c r="AB17" s="23">
        <f t="shared" si="1"/>
        <v>6287.3502865008695</v>
      </c>
    </row>
    <row r="18" spans="1:28" ht="15.95" customHeight="1" thickBot="1" x14ac:dyDescent="0.3">
      <c r="A18" s="24">
        <v>43070</v>
      </c>
      <c r="B18" s="25">
        <v>9.7362718516203834</v>
      </c>
      <c r="C18" s="25">
        <v>8.2329237767095584</v>
      </c>
      <c r="D18" s="25">
        <v>7.7657895434039261</v>
      </c>
      <c r="E18" s="25">
        <v>7.2732322853919946</v>
      </c>
      <c r="F18" s="25">
        <v>7.0442298559885543</v>
      </c>
      <c r="G18" s="25">
        <v>7.724107080662165</v>
      </c>
      <c r="H18" s="25">
        <v>10.001613158634875</v>
      </c>
      <c r="I18" s="25">
        <v>13.427648762299803</v>
      </c>
      <c r="J18" s="25">
        <v>17.439403433744246</v>
      </c>
      <c r="K18" s="25">
        <v>19.772542467512288</v>
      </c>
      <c r="L18" s="25">
        <v>21.50257955368356</v>
      </c>
      <c r="M18" s="25">
        <v>23.182912928644086</v>
      </c>
      <c r="N18" s="25">
        <v>22.896311446930845</v>
      </c>
      <c r="O18" s="25">
        <v>22.510879970095552</v>
      </c>
      <c r="P18" s="25">
        <v>22.996461913747304</v>
      </c>
      <c r="Q18" s="25">
        <v>23.083982196151233</v>
      </c>
      <c r="R18" s="25">
        <v>22.41474058263298</v>
      </c>
      <c r="S18" s="25">
        <v>22.113904908755416</v>
      </c>
      <c r="T18" s="25">
        <v>20.617504384872284</v>
      </c>
      <c r="U18" s="25">
        <v>19.976908045476399</v>
      </c>
      <c r="V18" s="25">
        <v>18.131609948877198</v>
      </c>
      <c r="W18" s="25">
        <v>16.808569104031974</v>
      </c>
      <c r="X18" s="25">
        <v>14.605978050690638</v>
      </c>
      <c r="Y18" s="25">
        <v>12.142737897037982</v>
      </c>
      <c r="Z18" s="26">
        <f t="shared" si="0"/>
        <v>391.40284314759526</v>
      </c>
      <c r="AA18" s="27">
        <v>19</v>
      </c>
      <c r="AB18" s="28">
        <f t="shared" si="1"/>
        <v>7436.6540198043103</v>
      </c>
    </row>
    <row r="19" spans="1:28" ht="15.95" customHeight="1" x14ac:dyDescent="0.25">
      <c r="A19" s="29">
        <v>43101</v>
      </c>
      <c r="B19" s="30">
        <v>10.145667731464254</v>
      </c>
      <c r="C19" s="30">
        <v>8.6439834110426901</v>
      </c>
      <c r="D19" s="30">
        <v>7.9614794026260718</v>
      </c>
      <c r="E19" s="30">
        <v>7.7375040537277222</v>
      </c>
      <c r="F19" s="30">
        <v>7.80709437221984</v>
      </c>
      <c r="G19" s="30">
        <v>9.4362713003359424</v>
      </c>
      <c r="H19" s="30">
        <v>11.873484501408647</v>
      </c>
      <c r="I19" s="30">
        <v>14.951309518341617</v>
      </c>
      <c r="J19" s="30">
        <v>18.643674016613581</v>
      </c>
      <c r="K19" s="30">
        <v>21.785131901598035</v>
      </c>
      <c r="L19" s="30">
        <v>23.857240585558486</v>
      </c>
      <c r="M19" s="30">
        <v>25.372005266502384</v>
      </c>
      <c r="N19" s="30">
        <v>24.214086346579343</v>
      </c>
      <c r="O19" s="30">
        <v>24.05207339043649</v>
      </c>
      <c r="P19" s="30">
        <v>25.030167044053378</v>
      </c>
      <c r="Q19" s="30">
        <v>24.967707924000365</v>
      </c>
      <c r="R19" s="30">
        <v>24.51809899417222</v>
      </c>
      <c r="S19" s="30">
        <v>23.290496782789901</v>
      </c>
      <c r="T19" s="30">
        <v>22.651414061153055</v>
      </c>
      <c r="U19" s="30">
        <v>22.984652470189346</v>
      </c>
      <c r="V19" s="30">
        <v>21.720303725992501</v>
      </c>
      <c r="W19" s="30">
        <v>20.233688600116118</v>
      </c>
      <c r="X19" s="30">
        <v>16.349228455370358</v>
      </c>
      <c r="Y19" s="30">
        <v>12.889172745018953</v>
      </c>
      <c r="Z19" s="31">
        <f t="shared" si="0"/>
        <v>431.1159366013112</v>
      </c>
      <c r="AA19" s="32">
        <v>21</v>
      </c>
      <c r="AB19" s="33">
        <f t="shared" si="1"/>
        <v>9053.4346686275348</v>
      </c>
    </row>
    <row r="20" spans="1:28" ht="15.95" customHeight="1" x14ac:dyDescent="0.25">
      <c r="A20" s="19">
        <v>43132</v>
      </c>
      <c r="B20" s="20">
        <v>12.122691095905857</v>
      </c>
      <c r="C20" s="20">
        <v>10.873021312514236</v>
      </c>
      <c r="D20" s="20">
        <v>10.107149036258576</v>
      </c>
      <c r="E20" s="20">
        <v>9.8830406191610329</v>
      </c>
      <c r="F20" s="20">
        <v>10.164488707783637</v>
      </c>
      <c r="G20" s="20">
        <v>12.249841410591483</v>
      </c>
      <c r="H20" s="20">
        <v>15.670956674704016</v>
      </c>
      <c r="I20" s="20">
        <v>18.224087057923441</v>
      </c>
      <c r="J20" s="20">
        <v>21.894079278718849</v>
      </c>
      <c r="K20" s="20">
        <v>24.034307535142943</v>
      </c>
      <c r="L20" s="20">
        <v>26.432107915405545</v>
      </c>
      <c r="M20" s="20">
        <v>28.18859627383425</v>
      </c>
      <c r="N20" s="20">
        <v>27.039751350316337</v>
      </c>
      <c r="O20" s="20">
        <v>26.866945570827603</v>
      </c>
      <c r="P20" s="20">
        <v>28.105297967669706</v>
      </c>
      <c r="Q20" s="20">
        <v>27.519761496881273</v>
      </c>
      <c r="R20" s="20">
        <v>27.455294252415769</v>
      </c>
      <c r="S20" s="20">
        <v>26.463594298832021</v>
      </c>
      <c r="T20" s="20">
        <v>24.918128789128332</v>
      </c>
      <c r="U20" s="20">
        <v>25.943115368302102</v>
      </c>
      <c r="V20" s="20">
        <v>24.597973165795416</v>
      </c>
      <c r="W20" s="20">
        <v>22.195183183788913</v>
      </c>
      <c r="X20" s="20">
        <v>18.468621073138777</v>
      </c>
      <c r="Y20" s="20">
        <v>15.050049705748691</v>
      </c>
      <c r="Z20" s="21">
        <f t="shared" si="0"/>
        <v>494.46808314078879</v>
      </c>
      <c r="AA20" s="22">
        <v>20</v>
      </c>
      <c r="AB20" s="33">
        <f t="shared" si="1"/>
        <v>9889.3616628157761</v>
      </c>
    </row>
    <row r="21" spans="1:28" ht="15.95" customHeight="1" x14ac:dyDescent="0.25">
      <c r="A21" s="19">
        <v>43160</v>
      </c>
      <c r="B21" s="20">
        <v>10.989609576402852</v>
      </c>
      <c r="C21" s="20">
        <v>9.876941194806669</v>
      </c>
      <c r="D21" s="20">
        <v>9.2414024801186407</v>
      </c>
      <c r="E21" s="20">
        <v>8.7540738677489607</v>
      </c>
      <c r="F21" s="20">
        <v>8.9779686550491427</v>
      </c>
      <c r="G21" s="20">
        <v>10.766796892655886</v>
      </c>
      <c r="H21" s="20">
        <v>13.922083155533329</v>
      </c>
      <c r="I21" s="20">
        <v>16.948185359387367</v>
      </c>
      <c r="J21" s="20">
        <v>20.38138465326977</v>
      </c>
      <c r="K21" s="20">
        <v>22.483205928666706</v>
      </c>
      <c r="L21" s="20">
        <v>24.861723836618623</v>
      </c>
      <c r="M21" s="20">
        <v>26.484240486307847</v>
      </c>
      <c r="N21" s="20">
        <v>25.359607804360138</v>
      </c>
      <c r="O21" s="20">
        <v>25.255529611615408</v>
      </c>
      <c r="P21" s="20">
        <v>26.416835724852199</v>
      </c>
      <c r="Q21" s="20">
        <v>26.776524170936092</v>
      </c>
      <c r="R21" s="20">
        <v>26.954664744295869</v>
      </c>
      <c r="S21" s="20">
        <v>25.554700504293201</v>
      </c>
      <c r="T21" s="20">
        <v>23.14633952528186</v>
      </c>
      <c r="U21" s="20">
        <v>24.193072123854066</v>
      </c>
      <c r="V21" s="20">
        <v>23.313790163660038</v>
      </c>
      <c r="W21" s="20">
        <v>21.578402410425717</v>
      </c>
      <c r="X21" s="20">
        <v>17.953054323470447</v>
      </c>
      <c r="Y21" s="20">
        <v>14.311210591875174</v>
      </c>
      <c r="Z21" s="21">
        <f t="shared" si="0"/>
        <v>464.50134778548602</v>
      </c>
      <c r="AA21" s="22">
        <v>19</v>
      </c>
      <c r="AB21" s="33">
        <f t="shared" si="1"/>
        <v>8825.5256079242336</v>
      </c>
    </row>
    <row r="22" spans="1:28" ht="15.95" customHeight="1" x14ac:dyDescent="0.25">
      <c r="A22" s="19">
        <v>43191</v>
      </c>
      <c r="B22" s="20">
        <v>9.5612765861904698</v>
      </c>
      <c r="C22" s="20">
        <v>8.5339028268257664</v>
      </c>
      <c r="D22" s="20">
        <v>7.7571272671109597</v>
      </c>
      <c r="E22" s="20">
        <v>7.4350431608412357</v>
      </c>
      <c r="F22" s="20">
        <v>7.4483768856453807</v>
      </c>
      <c r="G22" s="20">
        <v>8.0100717166946112</v>
      </c>
      <c r="H22" s="20">
        <v>10.744711537179015</v>
      </c>
      <c r="I22" s="20">
        <v>13.984558278974866</v>
      </c>
      <c r="J22" s="20">
        <v>17.404824145849858</v>
      </c>
      <c r="K22" s="20">
        <v>19.638307586242831</v>
      </c>
      <c r="L22" s="20">
        <v>22.114438858957712</v>
      </c>
      <c r="M22" s="20">
        <v>23.959670686492693</v>
      </c>
      <c r="N22" s="20">
        <v>23.221680230144536</v>
      </c>
      <c r="O22" s="20">
        <v>22.675944502445539</v>
      </c>
      <c r="P22" s="20">
        <v>23.499621124705882</v>
      </c>
      <c r="Q22" s="20">
        <v>23.620063919397197</v>
      </c>
      <c r="R22" s="20">
        <v>22.685517223298625</v>
      </c>
      <c r="S22" s="20">
        <v>21.000755097979351</v>
      </c>
      <c r="T22" s="20">
        <v>19.43333301644266</v>
      </c>
      <c r="U22" s="20">
        <v>19.578443420476198</v>
      </c>
      <c r="V22" s="20">
        <v>18.733723591868589</v>
      </c>
      <c r="W22" s="20">
        <v>17.479289381138521</v>
      </c>
      <c r="X22" s="20">
        <v>14.782493317162576</v>
      </c>
      <c r="Y22" s="20">
        <v>12.068172808270816</v>
      </c>
      <c r="Z22" s="21">
        <f t="shared" si="0"/>
        <v>395.37134717033587</v>
      </c>
      <c r="AA22" s="22">
        <v>21</v>
      </c>
      <c r="AB22" s="33">
        <f t="shared" si="1"/>
        <v>8302.7982905770532</v>
      </c>
    </row>
    <row r="23" spans="1:28" ht="15.95" customHeight="1" x14ac:dyDescent="0.25">
      <c r="A23" s="19">
        <v>43221</v>
      </c>
      <c r="B23" s="20">
        <v>8.0330521564553656</v>
      </c>
      <c r="C23" s="20">
        <v>7.11855910317934</v>
      </c>
      <c r="D23" s="20">
        <v>6.6330668465403875</v>
      </c>
      <c r="E23" s="20">
        <v>6.3255992328624835</v>
      </c>
      <c r="F23" s="20">
        <v>6.5602554938985911</v>
      </c>
      <c r="G23" s="20">
        <v>7.7915535787015102</v>
      </c>
      <c r="H23" s="20">
        <v>10.493811766551651</v>
      </c>
      <c r="I23" s="20">
        <v>13.25493758175088</v>
      </c>
      <c r="J23" s="20">
        <v>16.062569934095805</v>
      </c>
      <c r="K23" s="20">
        <v>17.735838232262019</v>
      </c>
      <c r="L23" s="20">
        <v>19.705827991107761</v>
      </c>
      <c r="M23" s="20">
        <v>21.16133915497408</v>
      </c>
      <c r="N23" s="20">
        <v>19.893503436401616</v>
      </c>
      <c r="O23" s="20">
        <v>19.425664006570081</v>
      </c>
      <c r="P23" s="20">
        <v>20.064403511118158</v>
      </c>
      <c r="Q23" s="20">
        <v>20.282540092611832</v>
      </c>
      <c r="R23" s="20">
        <v>20.103915653757404</v>
      </c>
      <c r="S23" s="20">
        <v>19.37696220278476</v>
      </c>
      <c r="T23" s="20">
        <v>18.902864208005141</v>
      </c>
      <c r="U23" s="20">
        <v>19.268847918275</v>
      </c>
      <c r="V23" s="20">
        <v>18.644314154074081</v>
      </c>
      <c r="W23" s="20">
        <v>16.546367569481397</v>
      </c>
      <c r="X23" s="20">
        <v>13.192368396611371</v>
      </c>
      <c r="Y23" s="20">
        <v>10.433766259399484</v>
      </c>
      <c r="Z23" s="21">
        <f t="shared" si="0"/>
        <v>357.01192848147025</v>
      </c>
      <c r="AA23" s="22">
        <v>21</v>
      </c>
      <c r="AB23" s="33">
        <f t="shared" si="1"/>
        <v>7497.250498110875</v>
      </c>
    </row>
    <row r="24" spans="1:28" ht="15.95" customHeight="1" x14ac:dyDescent="0.25">
      <c r="A24" s="19">
        <v>43252</v>
      </c>
      <c r="B24" s="20">
        <v>7.3533732081567003</v>
      </c>
      <c r="C24" s="20">
        <v>6.6088846887601598</v>
      </c>
      <c r="D24" s="20">
        <v>5.9691651150291172</v>
      </c>
      <c r="E24" s="20">
        <v>5.5989348193047839</v>
      </c>
      <c r="F24" s="20">
        <v>5.6140452960714882</v>
      </c>
      <c r="G24" s="20">
        <v>5.5179085136897896</v>
      </c>
      <c r="H24" s="20">
        <v>7.8194447580855382</v>
      </c>
      <c r="I24" s="20">
        <v>10.784808437046784</v>
      </c>
      <c r="J24" s="20">
        <v>13.813017439478998</v>
      </c>
      <c r="K24" s="20">
        <v>15.730262183226763</v>
      </c>
      <c r="L24" s="20">
        <v>17.333713441607856</v>
      </c>
      <c r="M24" s="20">
        <v>18.550172099930769</v>
      </c>
      <c r="N24" s="20">
        <v>17.943610108795376</v>
      </c>
      <c r="O24" s="20">
        <v>17.767752196630951</v>
      </c>
      <c r="P24" s="20">
        <v>18.491030496028593</v>
      </c>
      <c r="Q24" s="20">
        <v>18.414962671417044</v>
      </c>
      <c r="R24" s="20">
        <v>17.865543565926998</v>
      </c>
      <c r="S24" s="20">
        <v>16.522684559384722</v>
      </c>
      <c r="T24" s="20">
        <v>14.781496687917972</v>
      </c>
      <c r="U24" s="20">
        <v>15.288317892481622</v>
      </c>
      <c r="V24" s="20">
        <v>14.707810906172263</v>
      </c>
      <c r="W24" s="20">
        <v>13.567683090697571</v>
      </c>
      <c r="X24" s="20">
        <v>11.527875328241358</v>
      </c>
      <c r="Y24" s="20">
        <v>9.4299420675756949</v>
      </c>
      <c r="Z24" s="21">
        <f t="shared" si="0"/>
        <v>307.0024395716589</v>
      </c>
      <c r="AA24" s="22">
        <v>19</v>
      </c>
      <c r="AB24" s="33">
        <f t="shared" si="1"/>
        <v>5833.0463518615188</v>
      </c>
    </row>
    <row r="25" spans="1:28" ht="15.95" customHeight="1" x14ac:dyDescent="0.25">
      <c r="A25" s="19">
        <v>43282</v>
      </c>
      <c r="B25" s="20">
        <v>8.0446886553574295</v>
      </c>
      <c r="C25" s="20">
        <v>6.0526432381137525</v>
      </c>
      <c r="D25" s="20">
        <v>5.5434331735768723</v>
      </c>
      <c r="E25" s="20">
        <v>5.1758138291040332</v>
      </c>
      <c r="F25" s="20">
        <v>5.1682229629201153</v>
      </c>
      <c r="G25" s="20">
        <v>5.7429519346126909</v>
      </c>
      <c r="H25" s="20">
        <v>7.7633703930462659</v>
      </c>
      <c r="I25" s="20">
        <v>10.285532247745493</v>
      </c>
      <c r="J25" s="20">
        <v>13.239715744836246</v>
      </c>
      <c r="K25" s="20">
        <v>14.950421410282345</v>
      </c>
      <c r="L25" s="20">
        <v>16.803797558647204</v>
      </c>
      <c r="M25" s="20">
        <v>18.040353148642708</v>
      </c>
      <c r="N25" s="20">
        <v>17.442918108786159</v>
      </c>
      <c r="O25" s="20">
        <v>17.371457603397126</v>
      </c>
      <c r="P25" s="20">
        <v>17.940817889941805</v>
      </c>
      <c r="Q25" s="20">
        <v>18.150896480974737</v>
      </c>
      <c r="R25" s="20">
        <v>17.672776340133936</v>
      </c>
      <c r="S25" s="20">
        <v>16.33572319253512</v>
      </c>
      <c r="T25" s="20">
        <v>14.301283963052327</v>
      </c>
      <c r="U25" s="20">
        <v>15.308212853336727</v>
      </c>
      <c r="V25" s="20">
        <v>14.71170882043792</v>
      </c>
      <c r="W25" s="20">
        <v>13.335325538344662</v>
      </c>
      <c r="X25" s="20">
        <v>11.159364900840004</v>
      </c>
      <c r="Y25" s="20">
        <v>9.0945188530510777</v>
      </c>
      <c r="Z25" s="21">
        <f t="shared" si="0"/>
        <v>299.6359488417167</v>
      </c>
      <c r="AA25" s="22">
        <v>20</v>
      </c>
      <c r="AB25" s="33">
        <f t="shared" si="1"/>
        <v>5992.7189768343342</v>
      </c>
    </row>
    <row r="26" spans="1:28" ht="15.95" customHeight="1" x14ac:dyDescent="0.25">
      <c r="A26" s="19">
        <v>43313</v>
      </c>
      <c r="B26" s="20">
        <v>11.957641117572013</v>
      </c>
      <c r="C26" s="20">
        <v>9.1867177768854731</v>
      </c>
      <c r="D26" s="20">
        <v>8.5671715921853782</v>
      </c>
      <c r="E26" s="20">
        <v>8.2563912212958854</v>
      </c>
      <c r="F26" s="20">
        <v>8.4428247098358824</v>
      </c>
      <c r="G26" s="20">
        <v>9.5126434277801977</v>
      </c>
      <c r="H26" s="20">
        <v>12.193055725417132</v>
      </c>
      <c r="I26" s="20">
        <v>15.240578623370801</v>
      </c>
      <c r="J26" s="20">
        <v>19.005096601050724</v>
      </c>
      <c r="K26" s="20">
        <v>21.18073873050556</v>
      </c>
      <c r="L26" s="20">
        <v>23.678101194007255</v>
      </c>
      <c r="M26" s="20">
        <v>25.298444112166536</v>
      </c>
      <c r="N26" s="20">
        <v>23.934343116823726</v>
      </c>
      <c r="O26" s="20">
        <v>23.714619840348242</v>
      </c>
      <c r="P26" s="20">
        <v>24.773037111094524</v>
      </c>
      <c r="Q26" s="20">
        <v>25.063380031561181</v>
      </c>
      <c r="R26" s="20">
        <v>24.594467046223002</v>
      </c>
      <c r="S26" s="20">
        <v>23.431513058665594</v>
      </c>
      <c r="T26" s="20">
        <v>21.975319407816599</v>
      </c>
      <c r="U26" s="20">
        <v>22.930191314869347</v>
      </c>
      <c r="V26" s="20">
        <v>21.835222329770978</v>
      </c>
      <c r="W26" s="20">
        <v>19.738485742391873</v>
      </c>
      <c r="X26" s="20">
        <v>16.547770397414574</v>
      </c>
      <c r="Y26" s="20">
        <v>13.489603623556249</v>
      </c>
      <c r="Z26" s="21">
        <f t="shared" si="0"/>
        <v>434.54735785260863</v>
      </c>
      <c r="AA26" s="22">
        <v>21</v>
      </c>
      <c r="AB26" s="33">
        <f t="shared" si="1"/>
        <v>9125.4945149047817</v>
      </c>
    </row>
    <row r="27" spans="1:28" ht="15.95" customHeight="1" x14ac:dyDescent="0.25">
      <c r="A27" s="19">
        <v>43344</v>
      </c>
      <c r="B27" s="20">
        <v>11.467453824036554</v>
      </c>
      <c r="C27" s="20">
        <v>8.5683484854618257</v>
      </c>
      <c r="D27" s="20">
        <v>7.9783930887945402</v>
      </c>
      <c r="E27" s="20">
        <v>7.5888009152612597</v>
      </c>
      <c r="F27" s="20">
        <v>7.7754251243045935</v>
      </c>
      <c r="G27" s="20">
        <v>8.7599293170032411</v>
      </c>
      <c r="H27" s="20">
        <v>11.233483358509837</v>
      </c>
      <c r="I27" s="20">
        <v>14.080903273590764</v>
      </c>
      <c r="J27" s="20">
        <v>17.411289674435253</v>
      </c>
      <c r="K27" s="20">
        <v>19.508244707148705</v>
      </c>
      <c r="L27" s="20">
        <v>21.677454684761258</v>
      </c>
      <c r="M27" s="20">
        <v>22.921624379514647</v>
      </c>
      <c r="N27" s="20">
        <v>22.001365847212611</v>
      </c>
      <c r="O27" s="20">
        <v>21.5334763390643</v>
      </c>
      <c r="P27" s="20">
        <v>22.525248308017005</v>
      </c>
      <c r="Q27" s="20">
        <v>22.741727737089754</v>
      </c>
      <c r="R27" s="20">
        <v>22.431029242808627</v>
      </c>
      <c r="S27" s="20">
        <v>21.600046933007839</v>
      </c>
      <c r="T27" s="20">
        <v>20.85857001718324</v>
      </c>
      <c r="U27" s="20">
        <v>20.322154552730524</v>
      </c>
      <c r="V27" s="20">
        <v>19.85169736754839</v>
      </c>
      <c r="W27" s="20">
        <v>17.947124444068308</v>
      </c>
      <c r="X27" s="20">
        <v>14.752293471964713</v>
      </c>
      <c r="Y27" s="20">
        <v>12.022617519605923</v>
      </c>
      <c r="Z27" s="21">
        <f t="shared" si="0"/>
        <v>397.55870261312373</v>
      </c>
      <c r="AA27" s="22">
        <v>20</v>
      </c>
      <c r="AB27" s="33">
        <f t="shared" si="1"/>
        <v>7951.174052262475</v>
      </c>
    </row>
    <row r="28" spans="1:28" ht="15.95" customHeight="1" x14ac:dyDescent="0.25">
      <c r="A28" s="19">
        <v>43374</v>
      </c>
      <c r="B28" s="20">
        <v>8.2213660975443048</v>
      </c>
      <c r="C28" s="20">
        <v>6.107034465459094</v>
      </c>
      <c r="D28" s="20">
        <v>5.512742876910572</v>
      </c>
      <c r="E28" s="20">
        <v>5.2329101007347987</v>
      </c>
      <c r="F28" s="20">
        <v>5.3269460954728096</v>
      </c>
      <c r="G28" s="20">
        <v>5.8364701241414778</v>
      </c>
      <c r="H28" s="20">
        <v>8.1760770484587582</v>
      </c>
      <c r="I28" s="20">
        <v>10.624489803195608</v>
      </c>
      <c r="J28" s="20">
        <v>13.245611924298572</v>
      </c>
      <c r="K28" s="20">
        <v>15.050570722629736</v>
      </c>
      <c r="L28" s="20">
        <v>16.890898142587908</v>
      </c>
      <c r="M28" s="20">
        <v>18.190259020885293</v>
      </c>
      <c r="N28" s="20">
        <v>17.354857472545561</v>
      </c>
      <c r="O28" s="20">
        <v>17.101164203515665</v>
      </c>
      <c r="P28" s="20">
        <v>17.688025506084642</v>
      </c>
      <c r="Q28" s="20">
        <v>17.511120850301069</v>
      </c>
      <c r="R28" s="20">
        <v>17.360232618217083</v>
      </c>
      <c r="S28" s="20">
        <v>16.856807166974136</v>
      </c>
      <c r="T28" s="20">
        <v>16.254823523529403</v>
      </c>
      <c r="U28" s="20">
        <v>15.797083844842433</v>
      </c>
      <c r="V28" s="20">
        <v>14.976736262016971</v>
      </c>
      <c r="W28" s="20">
        <v>13.795524299822453</v>
      </c>
      <c r="X28" s="20">
        <v>11.350341496724454</v>
      </c>
      <c r="Y28" s="20">
        <v>9.2730062611710053</v>
      </c>
      <c r="Z28" s="21">
        <f t="shared" si="0"/>
        <v>303.73509992806379</v>
      </c>
      <c r="AA28" s="22">
        <v>22</v>
      </c>
      <c r="AB28" s="33">
        <f t="shared" si="1"/>
        <v>6682.1721984174037</v>
      </c>
    </row>
    <row r="29" spans="1:28" ht="15.95" customHeight="1" x14ac:dyDescent="0.25">
      <c r="A29" s="19">
        <v>43405</v>
      </c>
      <c r="B29" s="20">
        <v>7.0275969318027016</v>
      </c>
      <c r="C29" s="20">
        <v>6.2009427460730073</v>
      </c>
      <c r="D29" s="20">
        <v>5.7255070861245656</v>
      </c>
      <c r="E29" s="20">
        <v>5.473175607267418</v>
      </c>
      <c r="F29" s="20">
        <v>5.4836725817346874</v>
      </c>
      <c r="G29" s="20">
        <v>5.9962260441485427</v>
      </c>
      <c r="H29" s="20">
        <v>8.6558468084202289</v>
      </c>
      <c r="I29" s="20">
        <v>11.307497204672082</v>
      </c>
      <c r="J29" s="20">
        <v>13.93503719819816</v>
      </c>
      <c r="K29" s="20">
        <v>15.801142445852115</v>
      </c>
      <c r="L29" s="20">
        <v>17.472870583146431</v>
      </c>
      <c r="M29" s="20">
        <v>18.607168623314109</v>
      </c>
      <c r="N29" s="20">
        <v>18.053070127213587</v>
      </c>
      <c r="O29" s="20">
        <v>17.838504394145794</v>
      </c>
      <c r="P29" s="20">
        <v>18.617023892474649</v>
      </c>
      <c r="Q29" s="20">
        <v>18.87258901533751</v>
      </c>
      <c r="R29" s="20">
        <v>18.38321997874494</v>
      </c>
      <c r="S29" s="20">
        <v>18.217305705612667</v>
      </c>
      <c r="T29" s="20">
        <v>17.793902624547712</v>
      </c>
      <c r="U29" s="20">
        <v>16.979082936241696</v>
      </c>
      <c r="V29" s="20">
        <v>16.035559393925887</v>
      </c>
      <c r="W29" s="20">
        <v>14.39768412171702</v>
      </c>
      <c r="X29" s="20">
        <v>11.694549399105348</v>
      </c>
      <c r="Y29" s="20">
        <v>9.254125122424135</v>
      </c>
      <c r="Z29" s="21">
        <f t="shared" si="0"/>
        <v>317.82330057224493</v>
      </c>
      <c r="AA29" s="22">
        <v>20</v>
      </c>
      <c r="AB29" s="33">
        <f t="shared" si="1"/>
        <v>6356.4660114448989</v>
      </c>
    </row>
    <row r="30" spans="1:28" ht="15.95" customHeight="1" thickBot="1" x14ac:dyDescent="0.3">
      <c r="A30" s="24">
        <v>43435</v>
      </c>
      <c r="B30" s="25">
        <v>7.91815442240609</v>
      </c>
      <c r="C30" s="25">
        <v>6.6099269313835123</v>
      </c>
      <c r="D30" s="25">
        <v>6.1969242385924659</v>
      </c>
      <c r="E30" s="25">
        <v>5.7924586973390042</v>
      </c>
      <c r="F30" s="25">
        <v>5.630733626790942</v>
      </c>
      <c r="G30" s="25">
        <v>6.2584157227715238</v>
      </c>
      <c r="H30" s="25">
        <v>8.3046877993691695</v>
      </c>
      <c r="I30" s="25">
        <v>11.24295206434148</v>
      </c>
      <c r="J30" s="25">
        <v>14.680906936505338</v>
      </c>
      <c r="K30" s="25">
        <v>16.693955806448052</v>
      </c>
      <c r="L30" s="25">
        <v>18.202104704880838</v>
      </c>
      <c r="M30" s="25">
        <v>19.655128412293649</v>
      </c>
      <c r="N30" s="25">
        <v>19.367086857716771</v>
      </c>
      <c r="O30" s="25">
        <v>18.999424684576539</v>
      </c>
      <c r="P30" s="25">
        <v>19.398014055308387</v>
      </c>
      <c r="Q30" s="25">
        <v>19.465457702239313</v>
      </c>
      <c r="R30" s="25">
        <v>18.916146589575874</v>
      </c>
      <c r="S30" s="25">
        <v>18.721526684807344</v>
      </c>
      <c r="T30" s="25">
        <v>17.714780893194082</v>
      </c>
      <c r="U30" s="25">
        <v>17.226995571392848</v>
      </c>
      <c r="V30" s="25">
        <v>15.628708046339419</v>
      </c>
      <c r="W30" s="25">
        <v>14.393541313430106</v>
      </c>
      <c r="X30" s="25">
        <v>12.369792868411039</v>
      </c>
      <c r="Y30" s="25">
        <v>10.099194439438449</v>
      </c>
      <c r="Z30" s="26">
        <f t="shared" si="0"/>
        <v>329.48701906955216</v>
      </c>
      <c r="AA30" s="27">
        <v>20</v>
      </c>
      <c r="AB30" s="28">
        <f t="shared" si="1"/>
        <v>6589.7403813910432</v>
      </c>
    </row>
    <row r="31" spans="1:28" ht="15.95" customHeight="1" thickBot="1" x14ac:dyDescent="0.3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6"/>
      <c r="AA31" s="37"/>
      <c r="AB31" s="38"/>
    </row>
    <row r="32" spans="1:28" ht="16.5" thickBot="1" x14ac:dyDescent="0.3">
      <c r="A32" s="7" t="s">
        <v>30</v>
      </c>
      <c r="B32" s="2"/>
      <c r="C32" s="2"/>
      <c r="D32" s="2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1"/>
      <c r="AA32" s="37"/>
      <c r="AB32" s="38"/>
    </row>
    <row r="33" spans="1:28" ht="16.5" thickBot="1" x14ac:dyDescent="0.3">
      <c r="A33" s="4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41"/>
      <c r="AA33" s="37"/>
      <c r="AB33" s="38"/>
    </row>
    <row r="34" spans="1:28" ht="15.95" customHeight="1" thickBot="1" x14ac:dyDescent="0.25">
      <c r="A34" s="11" t="s">
        <v>3</v>
      </c>
      <c r="B34" s="12" t="s">
        <v>4</v>
      </c>
      <c r="C34" s="12" t="s">
        <v>5</v>
      </c>
      <c r="D34" s="12" t="s">
        <v>6</v>
      </c>
      <c r="E34" s="12" t="s">
        <v>7</v>
      </c>
      <c r="F34" s="12" t="s">
        <v>8</v>
      </c>
      <c r="G34" s="12" t="s">
        <v>9</v>
      </c>
      <c r="H34" s="12" t="s">
        <v>10</v>
      </c>
      <c r="I34" s="12" t="s">
        <v>11</v>
      </c>
      <c r="J34" s="12" t="s">
        <v>12</v>
      </c>
      <c r="K34" s="12" t="s">
        <v>13</v>
      </c>
      <c r="L34" s="12" t="s">
        <v>14</v>
      </c>
      <c r="M34" s="12" t="s">
        <v>15</v>
      </c>
      <c r="N34" s="12" t="s">
        <v>16</v>
      </c>
      <c r="O34" s="12" t="s">
        <v>17</v>
      </c>
      <c r="P34" s="12" t="s">
        <v>18</v>
      </c>
      <c r="Q34" s="12" t="s">
        <v>19</v>
      </c>
      <c r="R34" s="12" t="s">
        <v>20</v>
      </c>
      <c r="S34" s="12" t="s">
        <v>21</v>
      </c>
      <c r="T34" s="12" t="s">
        <v>22</v>
      </c>
      <c r="U34" s="12" t="s">
        <v>23</v>
      </c>
      <c r="V34" s="12" t="s">
        <v>24</v>
      </c>
      <c r="W34" s="12" t="s">
        <v>25</v>
      </c>
      <c r="X34" s="12" t="s">
        <v>26</v>
      </c>
      <c r="Y34" s="12" t="s">
        <v>27</v>
      </c>
      <c r="Z34" s="12" t="s">
        <v>28</v>
      </c>
      <c r="AA34" s="12" t="s">
        <v>29</v>
      </c>
      <c r="AB34" s="13"/>
    </row>
    <row r="35" spans="1:28" ht="15.75" x14ac:dyDescent="0.25">
      <c r="A35" s="14">
        <v>42736</v>
      </c>
      <c r="B35" s="15">
        <v>10.574947998107863</v>
      </c>
      <c r="C35" s="15">
        <v>9.2898892077958983</v>
      </c>
      <c r="D35" s="15">
        <v>8.3555502407378093</v>
      </c>
      <c r="E35" s="15">
        <v>7.4197112131162157</v>
      </c>
      <c r="F35" s="15">
        <v>7.8211527013153557</v>
      </c>
      <c r="G35" s="15">
        <v>7.4516539127933825</v>
      </c>
      <c r="H35" s="15">
        <v>8.8627520516655878</v>
      </c>
      <c r="I35" s="15">
        <v>11.589042971513173</v>
      </c>
      <c r="J35" s="15">
        <v>14.835986007082639</v>
      </c>
      <c r="K35" s="15">
        <v>17.827449577526934</v>
      </c>
      <c r="L35" s="15">
        <v>20.174069175533901</v>
      </c>
      <c r="M35" s="15">
        <v>21.917826819551209</v>
      </c>
      <c r="N35" s="15">
        <v>22.111574672143711</v>
      </c>
      <c r="O35" s="15">
        <v>20.826967395573512</v>
      </c>
      <c r="P35" s="15">
        <v>19.131182252214273</v>
      </c>
      <c r="Q35" s="15">
        <v>18.231673492687364</v>
      </c>
      <c r="R35" s="15">
        <v>18.053924216857212</v>
      </c>
      <c r="S35" s="15">
        <v>17.309977988420059</v>
      </c>
      <c r="T35" s="15">
        <v>17.740772542643917</v>
      </c>
      <c r="U35" s="15">
        <v>18.78466041420851</v>
      </c>
      <c r="V35" s="15">
        <v>18.241991166031781</v>
      </c>
      <c r="W35" s="15">
        <v>17.203171998459517</v>
      </c>
      <c r="X35" s="15">
        <v>15.14627852303262</v>
      </c>
      <c r="Y35" s="15">
        <v>12.580358867903158</v>
      </c>
      <c r="Z35" s="16">
        <f>SUM(B35:Y35)</f>
        <v>361.48256540691563</v>
      </c>
      <c r="AA35" s="17">
        <v>4</v>
      </c>
      <c r="AB35" s="18">
        <f>+Z35*AA35</f>
        <v>1445.9302616276625</v>
      </c>
    </row>
    <row r="36" spans="1:28" ht="15.75" x14ac:dyDescent="0.25">
      <c r="A36" s="19">
        <v>42767</v>
      </c>
      <c r="B36" s="20">
        <v>9.0071425448011624</v>
      </c>
      <c r="C36" s="20">
        <v>7.9258082310617048</v>
      </c>
      <c r="D36" s="20">
        <v>7.1946110085710764</v>
      </c>
      <c r="E36" s="20">
        <v>6.6308006725394897</v>
      </c>
      <c r="F36" s="20">
        <v>6.394577617214221</v>
      </c>
      <c r="G36" s="20">
        <v>6.6881833960675614</v>
      </c>
      <c r="H36" s="20">
        <v>8.0165454873924986</v>
      </c>
      <c r="I36" s="20">
        <v>11.133916650657675</v>
      </c>
      <c r="J36" s="20">
        <v>14.620693743851788</v>
      </c>
      <c r="K36" s="20">
        <v>17.146325544208317</v>
      </c>
      <c r="L36" s="20">
        <v>19.369578099513468</v>
      </c>
      <c r="M36" s="20">
        <v>21.037152489483567</v>
      </c>
      <c r="N36" s="20">
        <v>21.008065937809988</v>
      </c>
      <c r="O36" s="20">
        <v>19.992411314017744</v>
      </c>
      <c r="P36" s="20">
        <v>19.041981997097672</v>
      </c>
      <c r="Q36" s="20">
        <v>18.544175741243613</v>
      </c>
      <c r="R36" s="20">
        <v>17.605415159695923</v>
      </c>
      <c r="S36" s="20">
        <v>17.154663022074381</v>
      </c>
      <c r="T36" s="20">
        <v>16.750541366764928</v>
      </c>
      <c r="U36" s="20">
        <v>17.649415044585588</v>
      </c>
      <c r="V36" s="20">
        <v>16.961555648557265</v>
      </c>
      <c r="W36" s="20">
        <v>15.568029950167627</v>
      </c>
      <c r="X36" s="20">
        <v>13.779469534181487</v>
      </c>
      <c r="Y36" s="20">
        <v>11.788632092633812</v>
      </c>
      <c r="Z36" s="21">
        <f t="shared" ref="Z36:Z58" si="2">SUM(B36:Y36)</f>
        <v>341.00969229419246</v>
      </c>
      <c r="AA36" s="22">
        <v>4</v>
      </c>
      <c r="AB36" s="23">
        <f>+Z36*AA36</f>
        <v>1364.0387691767698</v>
      </c>
    </row>
    <row r="37" spans="1:28" ht="15.75" x14ac:dyDescent="0.25">
      <c r="A37" s="19">
        <v>42795</v>
      </c>
      <c r="B37" s="20">
        <v>9.3185705093184978</v>
      </c>
      <c r="C37" s="20">
        <v>8.271842850616995</v>
      </c>
      <c r="D37" s="20">
        <v>7.6749597950893822</v>
      </c>
      <c r="E37" s="20">
        <v>7.1119512158818523</v>
      </c>
      <c r="F37" s="20">
        <v>7.3531976313324563</v>
      </c>
      <c r="G37" s="20">
        <v>7.4147875720742569</v>
      </c>
      <c r="H37" s="20">
        <v>9.7120261079034833</v>
      </c>
      <c r="I37" s="20">
        <v>12.505659313349433</v>
      </c>
      <c r="J37" s="20">
        <v>16.030156320512894</v>
      </c>
      <c r="K37" s="20">
        <v>18.606241506760405</v>
      </c>
      <c r="L37" s="20">
        <v>20.266033807481264</v>
      </c>
      <c r="M37" s="20">
        <v>22.22567873604239</v>
      </c>
      <c r="N37" s="20">
        <v>21.808111754391071</v>
      </c>
      <c r="O37" s="20">
        <v>20.438829304709465</v>
      </c>
      <c r="P37" s="20">
        <v>18.101333300940098</v>
      </c>
      <c r="Q37" s="20">
        <v>17.936906405440652</v>
      </c>
      <c r="R37" s="20">
        <v>17.76249580658321</v>
      </c>
      <c r="S37" s="20">
        <v>16.573792507859046</v>
      </c>
      <c r="T37" s="20">
        <v>16.506251418080979</v>
      </c>
      <c r="U37" s="20">
        <v>18.333731853041947</v>
      </c>
      <c r="V37" s="20">
        <v>17.159365620276496</v>
      </c>
      <c r="W37" s="20">
        <v>15.818542299174688</v>
      </c>
      <c r="X37" s="20">
        <v>13.596344735167307</v>
      </c>
      <c r="Y37" s="20">
        <v>11.034239405806332</v>
      </c>
      <c r="Z37" s="21">
        <f t="shared" si="2"/>
        <v>351.56104977783457</v>
      </c>
      <c r="AA37" s="22">
        <v>4</v>
      </c>
      <c r="AB37" s="23">
        <f t="shared" ref="AB37:AB58" si="3">+Z37*AA37</f>
        <v>1406.2441991113383</v>
      </c>
    </row>
    <row r="38" spans="1:28" ht="15.75" x14ac:dyDescent="0.25">
      <c r="A38" s="19">
        <v>42826</v>
      </c>
      <c r="B38" s="20">
        <v>5.4516829544488985</v>
      </c>
      <c r="C38" s="20">
        <v>4.6197573000110523</v>
      </c>
      <c r="D38" s="20">
        <v>3.9384223584345186</v>
      </c>
      <c r="E38" s="20">
        <v>3.7137674298207521</v>
      </c>
      <c r="F38" s="20">
        <v>3.5817890645905877</v>
      </c>
      <c r="G38" s="20">
        <v>3.6303609140787678</v>
      </c>
      <c r="H38" s="20">
        <v>4.4688689837601387</v>
      </c>
      <c r="I38" s="20">
        <v>6.4127782218187903</v>
      </c>
      <c r="J38" s="20">
        <v>8.4632042041166358</v>
      </c>
      <c r="K38" s="20">
        <v>10.982853860665088</v>
      </c>
      <c r="L38" s="20">
        <v>12.347201210417644</v>
      </c>
      <c r="M38" s="20">
        <v>13.919211021241118</v>
      </c>
      <c r="N38" s="20">
        <v>14.257830286520836</v>
      </c>
      <c r="O38" s="20">
        <v>13.212197463475441</v>
      </c>
      <c r="P38" s="20">
        <v>12.400514434813211</v>
      </c>
      <c r="Q38" s="20">
        <v>11.791121697034107</v>
      </c>
      <c r="R38" s="20">
        <v>11.56217989730785</v>
      </c>
      <c r="S38" s="20">
        <v>10.710640477854668</v>
      </c>
      <c r="T38" s="20">
        <v>10.378596158432771</v>
      </c>
      <c r="U38" s="20">
        <v>10.698386822150191</v>
      </c>
      <c r="V38" s="20">
        <v>10.075533766388766</v>
      </c>
      <c r="W38" s="20">
        <v>9.1871707014844546</v>
      </c>
      <c r="X38" s="20">
        <v>8.1118665683389253</v>
      </c>
      <c r="Y38" s="20">
        <v>6.6934110149932309</v>
      </c>
      <c r="Z38" s="21">
        <f t="shared" si="2"/>
        <v>210.6093468121984</v>
      </c>
      <c r="AA38" s="22">
        <v>5</v>
      </c>
      <c r="AB38" s="23">
        <f t="shared" si="3"/>
        <v>1053.0467340609921</v>
      </c>
    </row>
    <row r="39" spans="1:28" ht="15.75" x14ac:dyDescent="0.25">
      <c r="A39" s="19">
        <v>42856</v>
      </c>
      <c r="B39" s="20">
        <v>5.3312099039823977</v>
      </c>
      <c r="C39" s="20">
        <v>4.0729020218964145</v>
      </c>
      <c r="D39" s="20">
        <v>3.4884655138952567</v>
      </c>
      <c r="E39" s="20">
        <v>3.0318734511476677</v>
      </c>
      <c r="F39" s="20">
        <v>2.7305292982454219</v>
      </c>
      <c r="G39" s="20">
        <v>2.2305675534674947</v>
      </c>
      <c r="H39" s="20">
        <v>3.880419344034614</v>
      </c>
      <c r="I39" s="20">
        <v>6.3564434795534623</v>
      </c>
      <c r="J39" s="20">
        <v>8.8740653625737025</v>
      </c>
      <c r="K39" s="20">
        <v>10.853682742573021</v>
      </c>
      <c r="L39" s="20">
        <v>12.45671926598763</v>
      </c>
      <c r="M39" s="20">
        <v>13.396108488990365</v>
      </c>
      <c r="N39" s="20">
        <v>13.58925161726993</v>
      </c>
      <c r="O39" s="20">
        <v>12.356101806942021</v>
      </c>
      <c r="P39" s="20">
        <v>11.639518819857678</v>
      </c>
      <c r="Q39" s="20">
        <v>10.910161560657087</v>
      </c>
      <c r="R39" s="20">
        <v>10.510068478355272</v>
      </c>
      <c r="S39" s="20">
        <v>10.156225783402128</v>
      </c>
      <c r="T39" s="20">
        <v>9.5053578233324387</v>
      </c>
      <c r="U39" s="20">
        <v>10.069593043908952</v>
      </c>
      <c r="V39" s="20">
        <v>9.4405615089727277</v>
      </c>
      <c r="W39" s="20">
        <v>7.270689217732567</v>
      </c>
      <c r="X39" s="20">
        <v>6.7724430061314607</v>
      </c>
      <c r="Y39" s="20">
        <v>6.4478202962760349</v>
      </c>
      <c r="Z39" s="21">
        <f t="shared" si="2"/>
        <v>195.37077938918577</v>
      </c>
      <c r="AA39" s="22">
        <v>4</v>
      </c>
      <c r="AB39" s="23">
        <f t="shared" si="3"/>
        <v>781.48311755674308</v>
      </c>
    </row>
    <row r="40" spans="1:28" ht="15.75" x14ac:dyDescent="0.25">
      <c r="A40" s="19">
        <v>42887</v>
      </c>
      <c r="B40" s="20">
        <v>4.1623172648069655</v>
      </c>
      <c r="C40" s="20">
        <v>3.3671050411247023</v>
      </c>
      <c r="D40" s="20">
        <v>2.8861992392990885</v>
      </c>
      <c r="E40" s="20">
        <v>2.4998705797077641</v>
      </c>
      <c r="F40" s="20">
        <v>2.267889626055787</v>
      </c>
      <c r="G40" s="20">
        <v>1.7832001954939471</v>
      </c>
      <c r="H40" s="20">
        <v>2.7884589125754857</v>
      </c>
      <c r="I40" s="20">
        <v>4.6140899084407394</v>
      </c>
      <c r="J40" s="20">
        <v>6.9037130124179811</v>
      </c>
      <c r="K40" s="20">
        <v>8.785872690261769</v>
      </c>
      <c r="L40" s="20">
        <v>10.042787306473848</v>
      </c>
      <c r="M40" s="20">
        <v>10.766530234549293</v>
      </c>
      <c r="N40" s="20">
        <v>10.323943483196388</v>
      </c>
      <c r="O40" s="20">
        <v>9.867497768883851</v>
      </c>
      <c r="P40" s="20">
        <v>9.5500206702723176</v>
      </c>
      <c r="Q40" s="20">
        <v>9.2430978746104344</v>
      </c>
      <c r="R40" s="20">
        <v>8.3614363723159499</v>
      </c>
      <c r="S40" s="20">
        <v>7.7144872950217689</v>
      </c>
      <c r="T40" s="20">
        <v>6.0829042192053961</v>
      </c>
      <c r="U40" s="20">
        <v>5.909380112579079</v>
      </c>
      <c r="V40" s="20">
        <v>6.4740199226178561</v>
      </c>
      <c r="W40" s="20">
        <v>6.2544269929172103</v>
      </c>
      <c r="X40" s="20">
        <v>5.4526069741012577</v>
      </c>
      <c r="Y40" s="20">
        <v>4.4111439922371432</v>
      </c>
      <c r="Z40" s="21">
        <f t="shared" si="2"/>
        <v>150.51299968916601</v>
      </c>
      <c r="AA40" s="22">
        <v>4</v>
      </c>
      <c r="AB40" s="23">
        <f t="shared" si="3"/>
        <v>602.05199875666403</v>
      </c>
    </row>
    <row r="41" spans="1:28" ht="15.75" x14ac:dyDescent="0.25">
      <c r="A41" s="19">
        <v>42917</v>
      </c>
      <c r="B41" s="20">
        <v>4.198467574886557</v>
      </c>
      <c r="C41" s="20">
        <v>3.5351165442191146</v>
      </c>
      <c r="D41" s="20">
        <v>2.9467893556878906</v>
      </c>
      <c r="E41" s="20">
        <v>2.3174378627487826</v>
      </c>
      <c r="F41" s="20">
        <v>1.9793425985785902</v>
      </c>
      <c r="G41" s="20">
        <v>1.5226903774057803</v>
      </c>
      <c r="H41" s="20">
        <v>2.5168875447286823</v>
      </c>
      <c r="I41" s="20">
        <v>4.1195428261517648</v>
      </c>
      <c r="J41" s="20">
        <v>6.4076869782833938</v>
      </c>
      <c r="K41" s="20">
        <v>8.0725574373946358</v>
      </c>
      <c r="L41" s="20">
        <v>9.9265570627924902</v>
      </c>
      <c r="M41" s="20">
        <v>10.770593550303211</v>
      </c>
      <c r="N41" s="20">
        <v>10.673017645835579</v>
      </c>
      <c r="O41" s="20">
        <v>10.105621153927146</v>
      </c>
      <c r="P41" s="20">
        <v>9.6149435088208435</v>
      </c>
      <c r="Q41" s="20">
        <v>9.3240407360866087</v>
      </c>
      <c r="R41" s="20">
        <v>9.0073753557679623</v>
      </c>
      <c r="S41" s="20">
        <v>8.5149300308178084</v>
      </c>
      <c r="T41" s="20">
        <v>6.3605772157451597</v>
      </c>
      <c r="U41" s="20">
        <v>6.4895477513549906</v>
      </c>
      <c r="V41" s="20">
        <v>6.6006881471055792</v>
      </c>
      <c r="W41" s="20">
        <v>6.2265329828447307</v>
      </c>
      <c r="X41" s="20">
        <v>5.2895649885567479</v>
      </c>
      <c r="Y41" s="20">
        <v>4.9292502544402481</v>
      </c>
      <c r="Z41" s="21">
        <f t="shared" si="2"/>
        <v>151.44975948448433</v>
      </c>
      <c r="AA41" s="22">
        <v>5</v>
      </c>
      <c r="AB41" s="23">
        <f t="shared" si="3"/>
        <v>757.2487974224216</v>
      </c>
    </row>
    <row r="42" spans="1:28" ht="15.75" x14ac:dyDescent="0.25">
      <c r="A42" s="19">
        <v>42948</v>
      </c>
      <c r="B42" s="20">
        <v>2.7679256943832158</v>
      </c>
      <c r="C42" s="20">
        <v>2.3162901954738473</v>
      </c>
      <c r="D42" s="20">
        <v>1.7208978389771161</v>
      </c>
      <c r="E42" s="20">
        <v>1.2695535132399627</v>
      </c>
      <c r="F42" s="20">
        <v>1.1331719606536552</v>
      </c>
      <c r="G42" s="20">
        <v>0.79946058378499174</v>
      </c>
      <c r="H42" s="20">
        <v>1.176660589164257</v>
      </c>
      <c r="I42" s="20">
        <v>2.7986241744097171</v>
      </c>
      <c r="J42" s="20">
        <v>4.9955989661728708</v>
      </c>
      <c r="K42" s="20">
        <v>6.4591251052196625</v>
      </c>
      <c r="L42" s="20">
        <v>7.8864186857169116</v>
      </c>
      <c r="M42" s="20">
        <v>8.8368375184721941</v>
      </c>
      <c r="N42" s="20">
        <v>8.2683674400207821</v>
      </c>
      <c r="O42" s="20">
        <v>7.9082733898583086</v>
      </c>
      <c r="P42" s="20">
        <v>7.5972609998933436</v>
      </c>
      <c r="Q42" s="20">
        <v>7.6321967078828763</v>
      </c>
      <c r="R42" s="20">
        <v>7.4509770135619178</v>
      </c>
      <c r="S42" s="20">
        <v>7.0789814434439151</v>
      </c>
      <c r="T42" s="20">
        <v>4.8366472478948026</v>
      </c>
      <c r="U42" s="20">
        <v>4.9909019019372636</v>
      </c>
      <c r="V42" s="20">
        <v>4.3142052775457174</v>
      </c>
      <c r="W42" s="20">
        <v>4.2538600080544384</v>
      </c>
      <c r="X42" s="20">
        <v>3.9533690165371738</v>
      </c>
      <c r="Y42" s="20">
        <v>3.4704620436682347</v>
      </c>
      <c r="Z42" s="21">
        <f t="shared" si="2"/>
        <v>113.9160673159672</v>
      </c>
      <c r="AA42" s="22">
        <v>4</v>
      </c>
      <c r="AB42" s="23">
        <f t="shared" si="3"/>
        <v>455.66426926386879</v>
      </c>
    </row>
    <row r="43" spans="1:28" ht="15.75" x14ac:dyDescent="0.25">
      <c r="A43" s="19">
        <v>42979</v>
      </c>
      <c r="B43" s="20">
        <v>4.3388406573063847</v>
      </c>
      <c r="C43" s="20">
        <v>3.8694303240043695</v>
      </c>
      <c r="D43" s="20">
        <v>3.4315983705868902</v>
      </c>
      <c r="E43" s="20">
        <v>2.9438854633248432</v>
      </c>
      <c r="F43" s="20">
        <v>2.6767941924188889</v>
      </c>
      <c r="G43" s="20">
        <v>2.3148655868576569</v>
      </c>
      <c r="H43" s="20">
        <v>3.3291396608583383</v>
      </c>
      <c r="I43" s="20">
        <v>5.434936415711114</v>
      </c>
      <c r="J43" s="20">
        <v>8.2106950994548455</v>
      </c>
      <c r="K43" s="20">
        <v>10.526038907401116</v>
      </c>
      <c r="L43" s="20">
        <v>11.919627072443838</v>
      </c>
      <c r="M43" s="20">
        <v>12.684914857990677</v>
      </c>
      <c r="N43" s="20">
        <v>12.942671394488961</v>
      </c>
      <c r="O43" s="20">
        <v>12.452316910086964</v>
      </c>
      <c r="P43" s="20">
        <v>11.570147813651012</v>
      </c>
      <c r="Q43" s="20">
        <v>11.802919100023843</v>
      </c>
      <c r="R43" s="20">
        <v>10.98650390087824</v>
      </c>
      <c r="S43" s="20">
        <v>9.1396076761261256</v>
      </c>
      <c r="T43" s="20">
        <v>8.2837074528522976</v>
      </c>
      <c r="U43" s="20">
        <v>8.2726086531937284</v>
      </c>
      <c r="V43" s="20">
        <v>8.4917979588209249</v>
      </c>
      <c r="W43" s="20">
        <v>8.3430661897908251</v>
      </c>
      <c r="X43" s="20">
        <v>7.5514654315862231</v>
      </c>
      <c r="Y43" s="20">
        <v>6.3602143998369627</v>
      </c>
      <c r="Z43" s="21">
        <f t="shared" si="2"/>
        <v>187.87779348969511</v>
      </c>
      <c r="AA43" s="22">
        <v>5</v>
      </c>
      <c r="AB43" s="23">
        <f t="shared" si="3"/>
        <v>939.38896744847557</v>
      </c>
    </row>
    <row r="44" spans="1:28" ht="15.75" x14ac:dyDescent="0.25">
      <c r="A44" s="19">
        <v>43009</v>
      </c>
      <c r="B44" s="20">
        <v>5.3070411757867433</v>
      </c>
      <c r="C44" s="20">
        <v>5.2150293823184306</v>
      </c>
      <c r="D44" s="20">
        <v>4.5838832300219359</v>
      </c>
      <c r="E44" s="20">
        <v>3.4925163618939372</v>
      </c>
      <c r="F44" s="20">
        <v>2.4680936200814436</v>
      </c>
      <c r="G44" s="20">
        <v>3.4642158548914992</v>
      </c>
      <c r="H44" s="20">
        <v>4.5175500963416368</v>
      </c>
      <c r="I44" s="20">
        <v>6.9499708875396635</v>
      </c>
      <c r="J44" s="20">
        <v>9.6135435180358257</v>
      </c>
      <c r="K44" s="20">
        <v>11.928394545010505</v>
      </c>
      <c r="L44" s="20">
        <v>13.46961464552755</v>
      </c>
      <c r="M44" s="20">
        <v>14.857523142627606</v>
      </c>
      <c r="N44" s="20">
        <v>15.059580807480394</v>
      </c>
      <c r="O44" s="20">
        <v>14.124148519586321</v>
      </c>
      <c r="P44" s="20">
        <v>13.607525403909968</v>
      </c>
      <c r="Q44" s="20">
        <v>12.625170671869512</v>
      </c>
      <c r="R44" s="20">
        <v>12.135538867339399</v>
      </c>
      <c r="S44" s="20">
        <v>10.175557054296455</v>
      </c>
      <c r="T44" s="20">
        <v>8.5867629784692596</v>
      </c>
      <c r="U44" s="20">
        <v>8.5953861105374756</v>
      </c>
      <c r="V44" s="20">
        <v>9.0990919953426967</v>
      </c>
      <c r="W44" s="20">
        <v>8.9452703381721008</v>
      </c>
      <c r="X44" s="20">
        <v>8.2122534635932425</v>
      </c>
      <c r="Y44" s="20">
        <v>6.9955932543724302</v>
      </c>
      <c r="Z44" s="21">
        <f t="shared" si="2"/>
        <v>214.02925592504602</v>
      </c>
      <c r="AA44" s="22">
        <v>4</v>
      </c>
      <c r="AB44" s="23">
        <f t="shared" si="3"/>
        <v>856.11702370018406</v>
      </c>
    </row>
    <row r="45" spans="1:28" ht="15.75" x14ac:dyDescent="0.25">
      <c r="A45" s="19">
        <v>43040</v>
      </c>
      <c r="B45" s="20">
        <v>7.6365559909373744</v>
      </c>
      <c r="C45" s="20">
        <v>6.6483332686108838</v>
      </c>
      <c r="D45" s="20">
        <v>6.0722946361598744</v>
      </c>
      <c r="E45" s="20">
        <v>5.434156367086846</v>
      </c>
      <c r="F45" s="20">
        <v>5.2264359589038136</v>
      </c>
      <c r="G45" s="20">
        <v>4.9542649265233258</v>
      </c>
      <c r="H45" s="20">
        <v>6.2222113936299337</v>
      </c>
      <c r="I45" s="20">
        <v>9.0077370638212528</v>
      </c>
      <c r="J45" s="20">
        <v>12.349919487545215</v>
      </c>
      <c r="K45" s="20">
        <v>14.579357064345295</v>
      </c>
      <c r="L45" s="20">
        <v>16.298545686766928</v>
      </c>
      <c r="M45" s="20">
        <v>17.599747550686047</v>
      </c>
      <c r="N45" s="20">
        <v>17.674328193367096</v>
      </c>
      <c r="O45" s="20">
        <v>16.475546455968178</v>
      </c>
      <c r="P45" s="20">
        <v>15.468205486590684</v>
      </c>
      <c r="Q45" s="20">
        <v>15.304259283011291</v>
      </c>
      <c r="R45" s="20">
        <v>14.280168071360997</v>
      </c>
      <c r="S45" s="20">
        <v>14.084852018473448</v>
      </c>
      <c r="T45" s="20">
        <v>14.395549912350091</v>
      </c>
      <c r="U45" s="20">
        <v>14.392324806574379</v>
      </c>
      <c r="V45" s="20">
        <v>13.86687945545949</v>
      </c>
      <c r="W45" s="20">
        <v>12.854025615283625</v>
      </c>
      <c r="X45" s="20">
        <v>11.225992877833313</v>
      </c>
      <c r="Y45" s="20">
        <v>9.3711812391733034</v>
      </c>
      <c r="Z45" s="21">
        <f t="shared" si="2"/>
        <v>281.42287281046271</v>
      </c>
      <c r="AA45" s="22">
        <v>4</v>
      </c>
      <c r="AB45" s="23">
        <f t="shared" si="3"/>
        <v>1125.6914912418508</v>
      </c>
    </row>
    <row r="46" spans="1:28" ht="16.5" thickBot="1" x14ac:dyDescent="0.3">
      <c r="A46" s="24">
        <v>43070</v>
      </c>
      <c r="B46" s="25">
        <v>9.5239551266927762</v>
      </c>
      <c r="C46" s="25">
        <v>8.6022449265284031</v>
      </c>
      <c r="D46" s="25">
        <v>8.4824990031196315</v>
      </c>
      <c r="E46" s="25">
        <v>7.2044586416122343</v>
      </c>
      <c r="F46" s="25">
        <v>6.6505789909340329</v>
      </c>
      <c r="G46" s="25">
        <v>7.1054276723300411</v>
      </c>
      <c r="H46" s="25">
        <v>9.0935993955715517</v>
      </c>
      <c r="I46" s="25">
        <v>11.10273828893223</v>
      </c>
      <c r="J46" s="25">
        <v>15.603970303652197</v>
      </c>
      <c r="K46" s="25">
        <v>17.566009917169595</v>
      </c>
      <c r="L46" s="25">
        <v>20.179586993517759</v>
      </c>
      <c r="M46" s="25">
        <v>21.15434081863053</v>
      </c>
      <c r="N46" s="25">
        <v>21.765804984801868</v>
      </c>
      <c r="O46" s="25">
        <v>20.477678847239545</v>
      </c>
      <c r="P46" s="25">
        <v>19.906293657322216</v>
      </c>
      <c r="Q46" s="25">
        <v>19.321369054570603</v>
      </c>
      <c r="R46" s="25">
        <v>18.915521935539502</v>
      </c>
      <c r="S46" s="25">
        <v>16.968287355590711</v>
      </c>
      <c r="T46" s="25">
        <v>17.362989277230838</v>
      </c>
      <c r="U46" s="25">
        <v>17.262956108103737</v>
      </c>
      <c r="V46" s="25">
        <v>17.422429438212014</v>
      </c>
      <c r="W46" s="25">
        <v>15.208734914625914</v>
      </c>
      <c r="X46" s="25">
        <v>13.195511514283389</v>
      </c>
      <c r="Y46" s="25">
        <v>11.425865121107272</v>
      </c>
      <c r="Z46" s="26">
        <f t="shared" si="2"/>
        <v>351.50285228731855</v>
      </c>
      <c r="AA46" s="27">
        <v>5</v>
      </c>
      <c r="AB46" s="28">
        <f t="shared" si="3"/>
        <v>1757.5142614365927</v>
      </c>
    </row>
    <row r="47" spans="1:28" ht="15.75" x14ac:dyDescent="0.25">
      <c r="A47" s="29">
        <v>43101</v>
      </c>
      <c r="B47" s="30">
        <v>11.396856602086903</v>
      </c>
      <c r="C47" s="30">
        <v>9.9804609826679354</v>
      </c>
      <c r="D47" s="30">
        <v>9.0402554630584611</v>
      </c>
      <c r="E47" s="30">
        <v>8.2054656516883675</v>
      </c>
      <c r="F47" s="30">
        <v>8.6302770873059806</v>
      </c>
      <c r="G47" s="30">
        <v>8.5021173110050654</v>
      </c>
      <c r="H47" s="30">
        <v>10.187021261318304</v>
      </c>
      <c r="I47" s="30">
        <v>12.961638059080116</v>
      </c>
      <c r="J47" s="30">
        <v>16.333929628110134</v>
      </c>
      <c r="K47" s="30">
        <v>19.326787061061502</v>
      </c>
      <c r="L47" s="30">
        <v>21.697074596298883</v>
      </c>
      <c r="M47" s="30">
        <v>23.390035309661357</v>
      </c>
      <c r="N47" s="30">
        <v>23.410142692646716</v>
      </c>
      <c r="O47" s="30">
        <v>22.055825063770911</v>
      </c>
      <c r="P47" s="30">
        <v>20.39182103874964</v>
      </c>
      <c r="Q47" s="30">
        <v>19.517911697954183</v>
      </c>
      <c r="R47" s="30">
        <v>19.272304470724045</v>
      </c>
      <c r="S47" s="30">
        <v>18.799297023911421</v>
      </c>
      <c r="T47" s="30">
        <v>19.905606245225336</v>
      </c>
      <c r="U47" s="30">
        <v>21.22674631083553</v>
      </c>
      <c r="V47" s="30">
        <v>20.441724689026302</v>
      </c>
      <c r="W47" s="30">
        <v>19.020468505021014</v>
      </c>
      <c r="X47" s="30">
        <v>16.60648087014755</v>
      </c>
      <c r="Y47" s="30">
        <v>13.779943756086659</v>
      </c>
      <c r="Z47" s="31">
        <f t="shared" si="2"/>
        <v>394.0801913774423</v>
      </c>
      <c r="AA47" s="32">
        <v>4</v>
      </c>
      <c r="AB47" s="33">
        <f t="shared" si="3"/>
        <v>1576.3207655097692</v>
      </c>
    </row>
    <row r="48" spans="1:28" ht="15.75" x14ac:dyDescent="0.25">
      <c r="A48" s="19">
        <v>43132</v>
      </c>
      <c r="B48" s="20">
        <v>12.644162272434585</v>
      </c>
      <c r="C48" s="20">
        <v>11.32044986444922</v>
      </c>
      <c r="D48" s="20">
        <v>10.496994790283292</v>
      </c>
      <c r="E48" s="20">
        <v>9.9425745366080562</v>
      </c>
      <c r="F48" s="20">
        <v>9.8651150622555832</v>
      </c>
      <c r="G48" s="20">
        <v>10.449912114753314</v>
      </c>
      <c r="H48" s="20">
        <v>12.344554541386696</v>
      </c>
      <c r="I48" s="20">
        <v>15.65637427724144</v>
      </c>
      <c r="J48" s="20">
        <v>19.458514899668891</v>
      </c>
      <c r="K48" s="20">
        <v>22.253588391628895</v>
      </c>
      <c r="L48" s="20">
        <v>24.644892046671487</v>
      </c>
      <c r="M48" s="20">
        <v>26.39119237864935</v>
      </c>
      <c r="N48" s="20">
        <v>26.138909014637825</v>
      </c>
      <c r="O48" s="20">
        <v>24.853939205645631</v>
      </c>
      <c r="P48" s="20">
        <v>23.711135253924887</v>
      </c>
      <c r="Q48" s="20">
        <v>23.15917009619578</v>
      </c>
      <c r="R48" s="20">
        <v>22.270008251387573</v>
      </c>
      <c r="S48" s="20">
        <v>21.987742677470258</v>
      </c>
      <c r="T48" s="20">
        <v>22.466845521131184</v>
      </c>
      <c r="U48" s="20">
        <v>23.970653508159828</v>
      </c>
      <c r="V48" s="20">
        <v>22.922130867206498</v>
      </c>
      <c r="W48" s="20">
        <v>21.093031688326931</v>
      </c>
      <c r="X48" s="20">
        <v>18.633009329912099</v>
      </c>
      <c r="Y48" s="20">
        <v>15.985496864478112</v>
      </c>
      <c r="Z48" s="21">
        <f t="shared" si="2"/>
        <v>452.66039745450752</v>
      </c>
      <c r="AA48" s="22">
        <v>4</v>
      </c>
      <c r="AB48" s="33">
        <f t="shared" si="3"/>
        <v>1810.6415898180301</v>
      </c>
    </row>
    <row r="49" spans="1:28" ht="15.75" x14ac:dyDescent="0.25">
      <c r="A49" s="19">
        <v>43160</v>
      </c>
      <c r="B49" s="20">
        <v>11.416704838800324</v>
      </c>
      <c r="C49" s="20">
        <v>10.271204611420401</v>
      </c>
      <c r="D49" s="20">
        <v>9.6211254350053323</v>
      </c>
      <c r="E49" s="20">
        <v>9.1006318576710505</v>
      </c>
      <c r="F49" s="20">
        <v>9.4134345361535452</v>
      </c>
      <c r="G49" s="20">
        <v>9.7934745943687211</v>
      </c>
      <c r="H49" s="20">
        <v>12.298071370461269</v>
      </c>
      <c r="I49" s="20">
        <v>15.087919577116679</v>
      </c>
      <c r="J49" s="20">
        <v>18.62184763370221</v>
      </c>
      <c r="K49" s="20">
        <v>21.231053063028632</v>
      </c>
      <c r="L49" s="20">
        <v>22.874444936089532</v>
      </c>
      <c r="M49" s="20">
        <v>24.784190076705713</v>
      </c>
      <c r="N49" s="20">
        <v>24.238115414738921</v>
      </c>
      <c r="O49" s="20">
        <v>22.819002114075936</v>
      </c>
      <c r="P49" s="20">
        <v>20.644796408358623</v>
      </c>
      <c r="Q49" s="20">
        <v>20.371195074245648</v>
      </c>
      <c r="R49" s="20">
        <v>20.202627201609261</v>
      </c>
      <c r="S49" s="20">
        <v>19.118991451831995</v>
      </c>
      <c r="T49" s="20">
        <v>19.540619728358315</v>
      </c>
      <c r="U49" s="20">
        <v>21.608113152747435</v>
      </c>
      <c r="V49" s="20">
        <v>20.320191733494674</v>
      </c>
      <c r="W49" s="20">
        <v>18.722030137631023</v>
      </c>
      <c r="X49" s="20">
        <v>16.186262432273139</v>
      </c>
      <c r="Y49" s="20">
        <v>13.302814359618978</v>
      </c>
      <c r="Z49" s="21">
        <f t="shared" si="2"/>
        <v>411.58886173950737</v>
      </c>
      <c r="AA49" s="22">
        <v>5</v>
      </c>
      <c r="AB49" s="33">
        <f t="shared" si="3"/>
        <v>2057.9443086975371</v>
      </c>
    </row>
    <row r="50" spans="1:28" ht="15.75" x14ac:dyDescent="0.25">
      <c r="A50" s="19">
        <v>43191</v>
      </c>
      <c r="B50" s="20">
        <v>8.9633043957240588</v>
      </c>
      <c r="C50" s="20">
        <v>7.8926057176616595</v>
      </c>
      <c r="D50" s="20">
        <v>7.0848372868782548</v>
      </c>
      <c r="E50" s="20">
        <v>6.879557227981639</v>
      </c>
      <c r="F50" s="20">
        <v>6.9285419132977175</v>
      </c>
      <c r="G50" s="20">
        <v>7.2595625092143408</v>
      </c>
      <c r="H50" s="20">
        <v>8.6285323707498378</v>
      </c>
      <c r="I50" s="20">
        <v>10.994387590155604</v>
      </c>
      <c r="J50" s="20">
        <v>13.488065214384662</v>
      </c>
      <c r="K50" s="20">
        <v>16.376208878539998</v>
      </c>
      <c r="L50" s="20">
        <v>18.050237545965807</v>
      </c>
      <c r="M50" s="20">
        <v>19.728090190840838</v>
      </c>
      <c r="N50" s="20">
        <v>19.908846182585506</v>
      </c>
      <c r="O50" s="20">
        <v>18.610911233674031</v>
      </c>
      <c r="P50" s="20">
        <v>17.53961730457479</v>
      </c>
      <c r="Q50" s="20">
        <v>16.771295858516808</v>
      </c>
      <c r="R50" s="20">
        <v>16.595966626381156</v>
      </c>
      <c r="S50" s="20">
        <v>15.973740028083292</v>
      </c>
      <c r="T50" s="20">
        <v>16.722294073187634</v>
      </c>
      <c r="U50" s="20">
        <v>17.566459740765779</v>
      </c>
      <c r="V50" s="20">
        <v>16.512346561751443</v>
      </c>
      <c r="W50" s="20">
        <v>15.098134347186331</v>
      </c>
      <c r="X50" s="20">
        <v>13.107070348925305</v>
      </c>
      <c r="Y50" s="20">
        <v>11.003171159176517</v>
      </c>
      <c r="Z50" s="21">
        <f t="shared" si="2"/>
        <v>327.68378430620294</v>
      </c>
      <c r="AA50" s="22">
        <v>4</v>
      </c>
      <c r="AB50" s="33">
        <f t="shared" si="3"/>
        <v>1310.7351372248118</v>
      </c>
    </row>
    <row r="51" spans="1:28" ht="15.75" x14ac:dyDescent="0.25">
      <c r="A51" s="19">
        <v>43221</v>
      </c>
      <c r="B51" s="20">
        <v>8.2361181306013691</v>
      </c>
      <c r="C51" s="20">
        <v>6.8605999372244142</v>
      </c>
      <c r="D51" s="20">
        <v>6.161280202580933</v>
      </c>
      <c r="E51" s="20">
        <v>5.7442901862875821</v>
      </c>
      <c r="F51" s="20">
        <v>5.6788907270151654</v>
      </c>
      <c r="G51" s="20">
        <v>5.5815843286567564</v>
      </c>
      <c r="H51" s="20">
        <v>7.6561038527637564</v>
      </c>
      <c r="I51" s="20">
        <v>10.445757750656824</v>
      </c>
      <c r="J51" s="20">
        <v>13.259896377223775</v>
      </c>
      <c r="K51" s="20">
        <v>15.509653542480109</v>
      </c>
      <c r="L51" s="20">
        <v>17.236278628909972</v>
      </c>
      <c r="M51" s="20">
        <v>18.262056440871419</v>
      </c>
      <c r="N51" s="20">
        <v>18.255678896152723</v>
      </c>
      <c r="O51" s="20">
        <v>16.767207909189963</v>
      </c>
      <c r="P51" s="20">
        <v>15.970388946485144</v>
      </c>
      <c r="Q51" s="20">
        <v>15.295015570866454</v>
      </c>
      <c r="R51" s="20">
        <v>14.904608015478665</v>
      </c>
      <c r="S51" s="20">
        <v>14.953096429405328</v>
      </c>
      <c r="T51" s="20">
        <v>15.358452171261668</v>
      </c>
      <c r="U51" s="20">
        <v>16.056843460161652</v>
      </c>
      <c r="V51" s="20">
        <v>15.030425455879026</v>
      </c>
      <c r="W51" s="20">
        <v>12.104974944453744</v>
      </c>
      <c r="X51" s="20">
        <v>10.940374284812513</v>
      </c>
      <c r="Y51" s="20">
        <v>9.9926815285339003</v>
      </c>
      <c r="Z51" s="21">
        <f t="shared" si="2"/>
        <v>296.26225771795282</v>
      </c>
      <c r="AA51" s="22">
        <v>4</v>
      </c>
      <c r="AB51" s="33">
        <f t="shared" si="3"/>
        <v>1185.0490308718113</v>
      </c>
    </row>
    <row r="52" spans="1:28" ht="15.75" x14ac:dyDescent="0.25">
      <c r="A52" s="19">
        <v>43252</v>
      </c>
      <c r="B52" s="20">
        <v>8.2323277855200061</v>
      </c>
      <c r="C52" s="20">
        <v>7.2364962484164472</v>
      </c>
      <c r="D52" s="20">
        <v>6.6352505149927161</v>
      </c>
      <c r="E52" s="20">
        <v>6.2220636936714833</v>
      </c>
      <c r="F52" s="20">
        <v>6.1594641732842206</v>
      </c>
      <c r="G52" s="20">
        <v>6.075971684764923</v>
      </c>
      <c r="H52" s="20">
        <v>7.7164046433397502</v>
      </c>
      <c r="I52" s="20">
        <v>9.9043759827266058</v>
      </c>
      <c r="J52" s="20">
        <v>12.422967516806132</v>
      </c>
      <c r="K52" s="20">
        <v>14.593794499017633</v>
      </c>
      <c r="L52" s="20">
        <v>16.059806991202798</v>
      </c>
      <c r="M52" s="20">
        <v>16.892402678342314</v>
      </c>
      <c r="N52" s="20">
        <v>16.391939198454459</v>
      </c>
      <c r="O52" s="20">
        <v>15.79395930545391</v>
      </c>
      <c r="P52" s="20">
        <v>15.198810503328467</v>
      </c>
      <c r="Q52" s="20">
        <v>14.79618005268123</v>
      </c>
      <c r="R52" s="20">
        <v>13.927425289623308</v>
      </c>
      <c r="S52" s="20">
        <v>13.715799047293153</v>
      </c>
      <c r="T52" s="20">
        <v>13.31076985167536</v>
      </c>
      <c r="U52" s="20">
        <v>13.699783533092486</v>
      </c>
      <c r="V52" s="20">
        <v>14.000133837737145</v>
      </c>
      <c r="W52" s="20">
        <v>13.093410005838798</v>
      </c>
      <c r="X52" s="20">
        <v>11.208970673965624</v>
      </c>
      <c r="Y52" s="20">
        <v>9.3341423998647244</v>
      </c>
      <c r="Z52" s="21">
        <f t="shared" si="2"/>
        <v>282.62265011109366</v>
      </c>
      <c r="AA52" s="22">
        <v>5</v>
      </c>
      <c r="AB52" s="33">
        <f t="shared" si="3"/>
        <v>1413.1132505554683</v>
      </c>
    </row>
    <row r="53" spans="1:28" ht="15.75" x14ac:dyDescent="0.25">
      <c r="A53" s="19">
        <v>43282</v>
      </c>
      <c r="B53" s="20">
        <v>8.4409261290248949</v>
      </c>
      <c r="C53" s="20">
        <v>7.3938636604143539</v>
      </c>
      <c r="D53" s="20">
        <v>6.7434911411320329</v>
      </c>
      <c r="E53" s="20">
        <v>6.176922287851621</v>
      </c>
      <c r="F53" s="20">
        <v>6.0370631416922507</v>
      </c>
      <c r="G53" s="20">
        <v>5.948081901792257</v>
      </c>
      <c r="H53" s="20">
        <v>7.5654147358084955</v>
      </c>
      <c r="I53" s="20">
        <v>9.6905621575977108</v>
      </c>
      <c r="J53" s="20">
        <v>12.513811743575026</v>
      </c>
      <c r="K53" s="20">
        <v>14.470696028936494</v>
      </c>
      <c r="L53" s="20">
        <v>16.512975490730355</v>
      </c>
      <c r="M53" s="20">
        <v>17.527587438649206</v>
      </c>
      <c r="N53" s="20">
        <v>17.167002733724573</v>
      </c>
      <c r="O53" s="20">
        <v>16.229418581210233</v>
      </c>
      <c r="P53" s="20">
        <v>15.552587209729325</v>
      </c>
      <c r="Q53" s="20">
        <v>15.180043718632511</v>
      </c>
      <c r="R53" s="20">
        <v>14.854092778865002</v>
      </c>
      <c r="S53" s="20">
        <v>14.541211072046679</v>
      </c>
      <c r="T53" s="20">
        <v>13.857918778429401</v>
      </c>
      <c r="U53" s="20">
        <v>14.476911413994465</v>
      </c>
      <c r="V53" s="20">
        <v>14.141724292825927</v>
      </c>
      <c r="W53" s="20">
        <v>13.119039787759164</v>
      </c>
      <c r="X53" s="20">
        <v>11.370339151134722</v>
      </c>
      <c r="Y53" s="20">
        <v>10.004776857985611</v>
      </c>
      <c r="Z53" s="21">
        <f t="shared" si="2"/>
        <v>289.51646223354231</v>
      </c>
      <c r="AA53" s="22">
        <v>4</v>
      </c>
      <c r="AB53" s="33">
        <f t="shared" si="3"/>
        <v>1158.0658489341693</v>
      </c>
    </row>
    <row r="54" spans="1:28" ht="15.75" x14ac:dyDescent="0.25">
      <c r="A54" s="19">
        <v>43313</v>
      </c>
      <c r="B54" s="20">
        <v>10.3753769593933</v>
      </c>
      <c r="C54" s="20">
        <v>9.2440204054208017</v>
      </c>
      <c r="D54" s="20">
        <v>8.3546829318141143</v>
      </c>
      <c r="E54" s="20">
        <v>7.8161516878077926</v>
      </c>
      <c r="F54" s="20">
        <v>7.9205777507470785</v>
      </c>
      <c r="G54" s="20">
        <v>8.1549158665080625</v>
      </c>
      <c r="H54" s="20">
        <v>9.8508960539512387</v>
      </c>
      <c r="I54" s="20">
        <v>12.783951446715371</v>
      </c>
      <c r="J54" s="20">
        <v>16.2348463965888</v>
      </c>
      <c r="K54" s="20">
        <v>18.674351209254944</v>
      </c>
      <c r="L54" s="20">
        <v>20.732490941492017</v>
      </c>
      <c r="M54" s="20">
        <v>22.099055449671944</v>
      </c>
      <c r="N54" s="20">
        <v>21.245473279980743</v>
      </c>
      <c r="O54" s="20">
        <v>20.157127635223105</v>
      </c>
      <c r="P54" s="20">
        <v>19.317022060166359</v>
      </c>
      <c r="Q54" s="20">
        <v>19.014470981240713</v>
      </c>
      <c r="R54" s="20">
        <v>18.64459616093302</v>
      </c>
      <c r="S54" s="20">
        <v>18.543200167376192</v>
      </c>
      <c r="T54" s="20">
        <v>18.424727292344812</v>
      </c>
      <c r="U54" s="20">
        <v>19.734451128760021</v>
      </c>
      <c r="V54" s="20">
        <v>18.286137118492704</v>
      </c>
      <c r="W54" s="20">
        <v>16.955547633826257</v>
      </c>
      <c r="X54" s="20">
        <v>14.976949178607789</v>
      </c>
      <c r="Y54" s="20">
        <v>12.697468936698712</v>
      </c>
      <c r="Z54" s="21">
        <f t="shared" si="2"/>
        <v>370.23848867301592</v>
      </c>
      <c r="AA54" s="22">
        <v>4</v>
      </c>
      <c r="AB54" s="33">
        <f t="shared" si="3"/>
        <v>1480.9539546920637</v>
      </c>
    </row>
    <row r="55" spans="1:28" ht="15.75" x14ac:dyDescent="0.25">
      <c r="A55" s="19">
        <v>43344</v>
      </c>
      <c r="B55" s="20">
        <v>9.4100763101914495</v>
      </c>
      <c r="C55" s="20">
        <v>8.498297062578029</v>
      </c>
      <c r="D55" s="20">
        <v>7.860846621967692</v>
      </c>
      <c r="E55" s="20">
        <v>7.3312349127633176</v>
      </c>
      <c r="F55" s="20">
        <v>7.2779579166386874</v>
      </c>
      <c r="G55" s="20">
        <v>7.326732075121587</v>
      </c>
      <c r="H55" s="20">
        <v>9.1852218033303785</v>
      </c>
      <c r="I55" s="20">
        <v>11.9024138582852</v>
      </c>
      <c r="J55" s="20">
        <v>15.264968168287076</v>
      </c>
      <c r="K55" s="20">
        <v>18.058859339119422</v>
      </c>
      <c r="L55" s="20">
        <v>19.78491901273955</v>
      </c>
      <c r="M55" s="20">
        <v>20.713872131761519</v>
      </c>
      <c r="N55" s="20">
        <v>20.618007739655198</v>
      </c>
      <c r="O55" s="20">
        <v>19.706523111159669</v>
      </c>
      <c r="P55" s="20">
        <v>18.615843759614535</v>
      </c>
      <c r="Q55" s="20">
        <v>18.589359458171664</v>
      </c>
      <c r="R55" s="20">
        <v>17.853596814056843</v>
      </c>
      <c r="S55" s="20">
        <v>16.758490840707154</v>
      </c>
      <c r="T55" s="20">
        <v>17.372952719720331</v>
      </c>
      <c r="U55" s="20">
        <v>17.707373495695045</v>
      </c>
      <c r="V55" s="20">
        <v>17.290026674279794</v>
      </c>
      <c r="W55" s="20">
        <v>16.203466296698714</v>
      </c>
      <c r="X55" s="20">
        <v>14.40658855695461</v>
      </c>
      <c r="Y55" s="20">
        <v>12.182908974120984</v>
      </c>
      <c r="Z55" s="21">
        <f t="shared" si="2"/>
        <v>349.92053765361845</v>
      </c>
      <c r="AA55" s="22">
        <v>5</v>
      </c>
      <c r="AB55" s="33">
        <f t="shared" si="3"/>
        <v>1749.6026882680922</v>
      </c>
    </row>
    <row r="56" spans="1:28" ht="15.75" x14ac:dyDescent="0.25">
      <c r="A56" s="19">
        <v>43374</v>
      </c>
      <c r="B56" s="20">
        <v>6.8822993331998532</v>
      </c>
      <c r="C56" s="20">
        <v>6.6161999203270803</v>
      </c>
      <c r="D56" s="20">
        <v>6.0269899665093654</v>
      </c>
      <c r="E56" s="20">
        <v>5.1760303267413832</v>
      </c>
      <c r="F56" s="20">
        <v>4.5076860730139678</v>
      </c>
      <c r="G56" s="20">
        <v>5.6130116068852054</v>
      </c>
      <c r="H56" s="20">
        <v>6.970049282000879</v>
      </c>
      <c r="I56" s="20">
        <v>9.3268979962636749</v>
      </c>
      <c r="J56" s="20">
        <v>11.967947487462411</v>
      </c>
      <c r="K56" s="20">
        <v>14.124198748688094</v>
      </c>
      <c r="L56" s="20">
        <v>15.576180108249325</v>
      </c>
      <c r="M56" s="20">
        <v>17.287064358626594</v>
      </c>
      <c r="N56" s="20">
        <v>17.076450759957687</v>
      </c>
      <c r="O56" s="20">
        <v>15.837642041591501</v>
      </c>
      <c r="P56" s="20">
        <v>15.187517827755542</v>
      </c>
      <c r="Q56" s="20">
        <v>14.361020548717391</v>
      </c>
      <c r="R56" s="20">
        <v>13.961376303027293</v>
      </c>
      <c r="S56" s="20">
        <v>12.777963061248521</v>
      </c>
      <c r="T56" s="20">
        <v>12.038816041263395</v>
      </c>
      <c r="U56" s="20">
        <v>12.131974609829989</v>
      </c>
      <c r="V56" s="20">
        <v>12.278098845536611</v>
      </c>
      <c r="W56" s="20">
        <v>11.716767445264132</v>
      </c>
      <c r="X56" s="20">
        <v>10.510615566840592</v>
      </c>
      <c r="Y56" s="20">
        <v>8.8265727480076279</v>
      </c>
      <c r="Z56" s="21">
        <f t="shared" si="2"/>
        <v>266.77937100700814</v>
      </c>
      <c r="AA56" s="22">
        <v>4</v>
      </c>
      <c r="AB56" s="33">
        <f t="shared" si="3"/>
        <v>1067.1174840280325</v>
      </c>
    </row>
    <row r="57" spans="1:28" ht="15.75" x14ac:dyDescent="0.25">
      <c r="A57" s="19">
        <v>43405</v>
      </c>
      <c r="B57" s="20">
        <v>7.7300630051531698</v>
      </c>
      <c r="C57" s="20">
        <v>6.7269705227185455</v>
      </c>
      <c r="D57" s="20">
        <v>6.1786266874957896</v>
      </c>
      <c r="E57" s="20">
        <v>5.6498099079361452</v>
      </c>
      <c r="F57" s="20">
        <v>5.5858123901125012</v>
      </c>
      <c r="G57" s="20">
        <v>5.5025675842964681</v>
      </c>
      <c r="H57" s="20">
        <v>6.9770604584063207</v>
      </c>
      <c r="I57" s="20">
        <v>9.6035352332927815</v>
      </c>
      <c r="J57" s="20">
        <v>12.623730533620758</v>
      </c>
      <c r="K57" s="20">
        <v>14.683197941062694</v>
      </c>
      <c r="L57" s="20">
        <v>16.278696330135084</v>
      </c>
      <c r="M57" s="20">
        <v>17.437494509674352</v>
      </c>
      <c r="N57" s="20">
        <v>17.37258546772631</v>
      </c>
      <c r="O57" s="20">
        <v>16.229547774131589</v>
      </c>
      <c r="P57" s="20">
        <v>15.266578518201555</v>
      </c>
      <c r="Q57" s="20">
        <v>15.049694972267311</v>
      </c>
      <c r="R57" s="20">
        <v>14.252864850512964</v>
      </c>
      <c r="S57" s="20">
        <v>14.403691800492112</v>
      </c>
      <c r="T57" s="20">
        <v>15.366049012777616</v>
      </c>
      <c r="U57" s="20">
        <v>15.365327588556106</v>
      </c>
      <c r="V57" s="20">
        <v>14.665063869949513</v>
      </c>
      <c r="W57" s="20">
        <v>13.444219544202923</v>
      </c>
      <c r="X57" s="20">
        <v>11.616568533921445</v>
      </c>
      <c r="Y57" s="20">
        <v>9.6120157067692986</v>
      </c>
      <c r="Z57" s="21">
        <f t="shared" si="2"/>
        <v>287.62177274341337</v>
      </c>
      <c r="AA57" s="22">
        <v>4</v>
      </c>
      <c r="AB57" s="33">
        <f t="shared" si="3"/>
        <v>1150.4870909736535</v>
      </c>
    </row>
    <row r="58" spans="1:28" ht="16.5" thickBot="1" x14ac:dyDescent="0.3">
      <c r="A58" s="24">
        <v>43435</v>
      </c>
      <c r="B58" s="25">
        <v>7.7785592776464654</v>
      </c>
      <c r="C58" s="25">
        <v>6.9330750331826287</v>
      </c>
      <c r="D58" s="25">
        <v>6.7791374871172252</v>
      </c>
      <c r="E58" s="25">
        <v>5.7469789936593401</v>
      </c>
      <c r="F58" s="25">
        <v>5.3036938767899215</v>
      </c>
      <c r="G58" s="25">
        <v>5.7412198155181784</v>
      </c>
      <c r="H58" s="25">
        <v>7.4859011598240102</v>
      </c>
      <c r="I58" s="25">
        <v>9.2822280923770748</v>
      </c>
      <c r="J58" s="25">
        <v>13.091007429618884</v>
      </c>
      <c r="K58" s="25">
        <v>14.831120761758925</v>
      </c>
      <c r="L58" s="25">
        <v>17.020013309374498</v>
      </c>
      <c r="M58" s="25">
        <v>17.884090465616822</v>
      </c>
      <c r="N58" s="25">
        <v>18.316810909196818</v>
      </c>
      <c r="O58" s="25">
        <v>17.200189776940249</v>
      </c>
      <c r="P58" s="25">
        <v>16.688030527649474</v>
      </c>
      <c r="Q58" s="25">
        <v>16.174230699738764</v>
      </c>
      <c r="R58" s="25">
        <v>15.840391588015962</v>
      </c>
      <c r="S58" s="25">
        <v>14.360655260278037</v>
      </c>
      <c r="T58" s="25">
        <v>15.026336211461043</v>
      </c>
      <c r="U58" s="25">
        <v>15.044369279483014</v>
      </c>
      <c r="V58" s="25">
        <v>15.065284567503205</v>
      </c>
      <c r="W58" s="25">
        <v>13.136992808992261</v>
      </c>
      <c r="X58" s="25">
        <v>11.29031779812567</v>
      </c>
      <c r="Y58" s="25">
        <v>9.5969480266871514</v>
      </c>
      <c r="Z58" s="26">
        <f t="shared" si="2"/>
        <v>295.61758315655561</v>
      </c>
      <c r="AA58" s="27">
        <v>4</v>
      </c>
      <c r="AB58" s="28">
        <f t="shared" si="3"/>
        <v>1182.4703326262224</v>
      </c>
    </row>
    <row r="59" spans="1:28" ht="16.5" thickBot="1" x14ac:dyDescent="0.3">
      <c r="A59" s="4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37"/>
      <c r="AB59" s="38"/>
    </row>
    <row r="60" spans="1:28" ht="16.5" thickBot="1" x14ac:dyDescent="0.3">
      <c r="A60" s="7" t="s">
        <v>31</v>
      </c>
      <c r="B60" s="2"/>
      <c r="C60" s="2"/>
      <c r="D60" s="2"/>
      <c r="E60" s="39"/>
      <c r="F60" s="2"/>
      <c r="G60" s="2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1"/>
      <c r="AA60" s="37"/>
      <c r="AB60" s="38"/>
    </row>
    <row r="61" spans="1:28" ht="16.5" thickBot="1" x14ac:dyDescent="0.3">
      <c r="A61" s="4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41"/>
      <c r="AA61" s="37"/>
      <c r="AB61" s="38"/>
    </row>
    <row r="62" spans="1:28" ht="15.95" customHeight="1" thickBot="1" x14ac:dyDescent="0.25">
      <c r="A62" s="11" t="s">
        <v>3</v>
      </c>
      <c r="B62" s="12" t="s">
        <v>4</v>
      </c>
      <c r="C62" s="12" t="s">
        <v>5</v>
      </c>
      <c r="D62" s="12" t="s">
        <v>6</v>
      </c>
      <c r="E62" s="12" t="s">
        <v>7</v>
      </c>
      <c r="F62" s="12" t="s">
        <v>8</v>
      </c>
      <c r="G62" s="12" t="s">
        <v>9</v>
      </c>
      <c r="H62" s="12" t="s">
        <v>10</v>
      </c>
      <c r="I62" s="12" t="s">
        <v>11</v>
      </c>
      <c r="J62" s="12" t="s">
        <v>12</v>
      </c>
      <c r="K62" s="12" t="s">
        <v>13</v>
      </c>
      <c r="L62" s="12" t="s">
        <v>14</v>
      </c>
      <c r="M62" s="12" t="s">
        <v>15</v>
      </c>
      <c r="N62" s="12" t="s">
        <v>16</v>
      </c>
      <c r="O62" s="12" t="s">
        <v>17</v>
      </c>
      <c r="P62" s="12" t="s">
        <v>18</v>
      </c>
      <c r="Q62" s="12" t="s">
        <v>19</v>
      </c>
      <c r="R62" s="12" t="s">
        <v>20</v>
      </c>
      <c r="S62" s="12" t="s">
        <v>21</v>
      </c>
      <c r="T62" s="12" t="s">
        <v>22</v>
      </c>
      <c r="U62" s="12" t="s">
        <v>23</v>
      </c>
      <c r="V62" s="12" t="s">
        <v>24</v>
      </c>
      <c r="W62" s="12" t="s">
        <v>25</v>
      </c>
      <c r="X62" s="12" t="s">
        <v>26</v>
      </c>
      <c r="Y62" s="12" t="s">
        <v>27</v>
      </c>
      <c r="Z62" s="12" t="s">
        <v>28</v>
      </c>
      <c r="AA62" s="12" t="s">
        <v>29</v>
      </c>
      <c r="AB62" s="13"/>
    </row>
    <row r="63" spans="1:28" ht="15.75" x14ac:dyDescent="0.25">
      <c r="A63" s="14">
        <v>42736</v>
      </c>
      <c r="B63" s="15">
        <v>10.232937765681427</v>
      </c>
      <c r="C63" s="15">
        <v>8.8389421580748717</v>
      </c>
      <c r="D63" s="15">
        <v>7.9104527735010137</v>
      </c>
      <c r="E63" s="15">
        <v>7.2850772556324976</v>
      </c>
      <c r="F63" s="15">
        <v>6.953047112576396</v>
      </c>
      <c r="G63" s="15">
        <v>6.4328240588749992</v>
      </c>
      <c r="H63" s="15">
        <v>7.5471811625789762</v>
      </c>
      <c r="I63" s="15">
        <v>8.9860073768148929</v>
      </c>
      <c r="J63" s="15">
        <v>11.127823391642131</v>
      </c>
      <c r="K63" s="15">
        <v>13.120342320702967</v>
      </c>
      <c r="L63" s="15">
        <v>15.072213207973327</v>
      </c>
      <c r="M63" s="15">
        <v>16.388442149642366</v>
      </c>
      <c r="N63" s="15">
        <v>17.156581099463651</v>
      </c>
      <c r="O63" s="15">
        <v>17.124745709209208</v>
      </c>
      <c r="P63" s="15">
        <v>16.431830495196422</v>
      </c>
      <c r="Q63" s="15">
        <v>15.920219319748405</v>
      </c>
      <c r="R63" s="15">
        <v>15.351394688435882</v>
      </c>
      <c r="S63" s="15">
        <v>14.995866529130097</v>
      </c>
      <c r="T63" s="15">
        <v>15.167384147863046</v>
      </c>
      <c r="U63" s="15">
        <v>16.696521783770805</v>
      </c>
      <c r="V63" s="15">
        <v>16.72315191886161</v>
      </c>
      <c r="W63" s="15">
        <v>15.951743405199402</v>
      </c>
      <c r="X63" s="15">
        <v>13.635776648357584</v>
      </c>
      <c r="Y63" s="15">
        <v>11.192545986405484</v>
      </c>
      <c r="Z63" s="16">
        <f>SUM(B63:Y63)</f>
        <v>306.24305246533754</v>
      </c>
      <c r="AA63" s="17">
        <v>5</v>
      </c>
      <c r="AB63" s="18">
        <f>+Z63*AA63</f>
        <v>1531.2152623266877</v>
      </c>
    </row>
    <row r="64" spans="1:28" ht="15.75" x14ac:dyDescent="0.25">
      <c r="A64" s="19">
        <v>42767</v>
      </c>
      <c r="B64" s="20">
        <v>9.2197860732146744</v>
      </c>
      <c r="C64" s="20">
        <v>7.9217479605306877</v>
      </c>
      <c r="D64" s="20">
        <v>7.0465980315180801</v>
      </c>
      <c r="E64" s="20">
        <v>6.4698456697556175</v>
      </c>
      <c r="F64" s="20">
        <v>6.1361276071079907</v>
      </c>
      <c r="G64" s="20">
        <v>5.6049030441801904</v>
      </c>
      <c r="H64" s="20">
        <v>6.6400330452838787</v>
      </c>
      <c r="I64" s="20">
        <v>7.962808266737234</v>
      </c>
      <c r="J64" s="20">
        <v>9.9755191355571782</v>
      </c>
      <c r="K64" s="20">
        <v>11.86373953462941</v>
      </c>
      <c r="L64" s="20">
        <v>13.720236001536279</v>
      </c>
      <c r="M64" s="20">
        <v>14.971561667255877</v>
      </c>
      <c r="N64" s="20">
        <v>15.709597205167661</v>
      </c>
      <c r="O64" s="20">
        <v>15.763391899555458</v>
      </c>
      <c r="P64" s="20">
        <v>15.11686658175897</v>
      </c>
      <c r="Q64" s="20">
        <v>14.643046360460943</v>
      </c>
      <c r="R64" s="20">
        <v>14.083243685007204</v>
      </c>
      <c r="S64" s="20">
        <v>13.666456889586144</v>
      </c>
      <c r="T64" s="20">
        <v>13.579464506316064</v>
      </c>
      <c r="U64" s="20">
        <v>14.937141598714732</v>
      </c>
      <c r="V64" s="20">
        <v>15.034671923502302</v>
      </c>
      <c r="W64" s="20">
        <v>14.412649820466264</v>
      </c>
      <c r="X64" s="20">
        <v>12.32285436128948</v>
      </c>
      <c r="Y64" s="20">
        <v>10.144146718993163</v>
      </c>
      <c r="Z64" s="21">
        <f t="shared" ref="Z64:Z86" si="4">SUM(B64:Y64)</f>
        <v>276.94643758812549</v>
      </c>
      <c r="AA64" s="22">
        <v>4</v>
      </c>
      <c r="AB64" s="23">
        <f>+Z64*AA64</f>
        <v>1107.785750352502</v>
      </c>
    </row>
    <row r="65" spans="1:28" ht="15.75" x14ac:dyDescent="0.25">
      <c r="A65" s="19">
        <v>42795</v>
      </c>
      <c r="B65" s="20">
        <v>9.7703435995779309</v>
      </c>
      <c r="C65" s="20">
        <v>8.4351680578371493</v>
      </c>
      <c r="D65" s="20">
        <v>7.5093483322352803</v>
      </c>
      <c r="E65" s="20">
        <v>6.9168761518411692</v>
      </c>
      <c r="F65" s="20">
        <v>6.5866126206026507</v>
      </c>
      <c r="G65" s="20">
        <v>6.066544636181348</v>
      </c>
      <c r="H65" s="20">
        <v>7.1352645026038317</v>
      </c>
      <c r="I65" s="20">
        <v>8.5349704519003886</v>
      </c>
      <c r="J65" s="20">
        <v>10.60271738513385</v>
      </c>
      <c r="K65" s="20">
        <v>12.569697082899779</v>
      </c>
      <c r="L65" s="20">
        <v>14.465350024324614</v>
      </c>
      <c r="M65" s="20">
        <v>15.752663427587791</v>
      </c>
      <c r="N65" s="20">
        <v>16.49258733959639</v>
      </c>
      <c r="O65" s="20">
        <v>16.494805982380029</v>
      </c>
      <c r="P65" s="20">
        <v>15.82696181559794</v>
      </c>
      <c r="Q65" s="20">
        <v>15.330410441547023</v>
      </c>
      <c r="R65" s="20">
        <v>14.768283657692422</v>
      </c>
      <c r="S65" s="20">
        <v>14.396413850252308</v>
      </c>
      <c r="T65" s="20">
        <v>14.487696966625307</v>
      </c>
      <c r="U65" s="20">
        <v>15.940128134114232</v>
      </c>
      <c r="V65" s="20">
        <v>16.00203914696916</v>
      </c>
      <c r="W65" s="20">
        <v>15.281594279530772</v>
      </c>
      <c r="X65" s="20">
        <v>13.050627582298006</v>
      </c>
      <c r="Y65" s="20">
        <v>10.712589884614797</v>
      </c>
      <c r="Z65" s="21">
        <f t="shared" si="4"/>
        <v>293.12969535394416</v>
      </c>
      <c r="AA65" s="22">
        <v>4</v>
      </c>
      <c r="AB65" s="23">
        <f t="shared" ref="AB65:AB86" si="5">+Z65*AA65</f>
        <v>1172.5187814157766</v>
      </c>
    </row>
    <row r="66" spans="1:28" ht="15.75" x14ac:dyDescent="0.25">
      <c r="A66" s="19">
        <v>42826</v>
      </c>
      <c r="B66" s="20">
        <v>5.5578034806997323</v>
      </c>
      <c r="C66" s="20">
        <v>4.6396605106913071</v>
      </c>
      <c r="D66" s="20">
        <v>3.9577118698870919</v>
      </c>
      <c r="E66" s="20">
        <v>3.4875270226482833</v>
      </c>
      <c r="F66" s="20">
        <v>3.157275184355683</v>
      </c>
      <c r="G66" s="20">
        <v>2.6049006539331074</v>
      </c>
      <c r="H66" s="20">
        <v>3.4236674369284046</v>
      </c>
      <c r="I66" s="20">
        <v>4.3851508501411658</v>
      </c>
      <c r="J66" s="20">
        <v>5.8935635216833333</v>
      </c>
      <c r="K66" s="20">
        <v>7.3595531044263893</v>
      </c>
      <c r="L66" s="20">
        <v>8.9070089327094877</v>
      </c>
      <c r="M66" s="20">
        <v>9.8982838014792094</v>
      </c>
      <c r="N66" s="20">
        <v>10.584672670858239</v>
      </c>
      <c r="O66" s="20">
        <v>10.783104056092576</v>
      </c>
      <c r="P66" s="20">
        <v>10.404833677650558</v>
      </c>
      <c r="Q66" s="20">
        <v>10.063992658521585</v>
      </c>
      <c r="R66" s="20">
        <v>9.5477024939718689</v>
      </c>
      <c r="S66" s="20">
        <v>8.9463364020941043</v>
      </c>
      <c r="T66" s="20">
        <v>7.9569295375493923</v>
      </c>
      <c r="U66" s="20">
        <v>8.7560814258562232</v>
      </c>
      <c r="V66" s="20">
        <v>9.0334981293644461</v>
      </c>
      <c r="W66" s="20">
        <v>8.9442781475244146</v>
      </c>
      <c r="X66" s="20">
        <v>7.6906316042228582</v>
      </c>
      <c r="Y66" s="20">
        <v>6.345376437928131</v>
      </c>
      <c r="Z66" s="21">
        <f t="shared" si="4"/>
        <v>172.32954361121759</v>
      </c>
      <c r="AA66" s="22">
        <v>7</v>
      </c>
      <c r="AB66" s="23">
        <f t="shared" si="5"/>
        <v>1206.3068052785231</v>
      </c>
    </row>
    <row r="67" spans="1:28" ht="15.75" x14ac:dyDescent="0.25">
      <c r="A67" s="19">
        <v>42856</v>
      </c>
      <c r="B67" s="20">
        <v>5.3631978537716662</v>
      </c>
      <c r="C67" s="20">
        <v>4.478215353146588</v>
      </c>
      <c r="D67" s="20">
        <v>3.813455788501031</v>
      </c>
      <c r="E67" s="20">
        <v>3.3516038355605957</v>
      </c>
      <c r="F67" s="20">
        <v>3.018078709348508</v>
      </c>
      <c r="G67" s="20">
        <v>2.4568097737301322</v>
      </c>
      <c r="H67" s="20">
        <v>3.2570660765919577</v>
      </c>
      <c r="I67" s="20">
        <v>4.1856384661163233</v>
      </c>
      <c r="J67" s="20">
        <v>5.6714340476671907</v>
      </c>
      <c r="K67" s="20">
        <v>7.1250610534711782</v>
      </c>
      <c r="L67" s="20">
        <v>8.6527738460205015</v>
      </c>
      <c r="M67" s="20">
        <v>9.6445121832780885</v>
      </c>
      <c r="N67" s="20">
        <v>10.331923774843801</v>
      </c>
      <c r="O67" s="20">
        <v>10.530928906733735</v>
      </c>
      <c r="P67" s="20">
        <v>10.177583697141337</v>
      </c>
      <c r="Q67" s="20">
        <v>9.8500104417045051</v>
      </c>
      <c r="R67" s="20">
        <v>9.3335959573048441</v>
      </c>
      <c r="S67" s="20">
        <v>8.7019032282918047</v>
      </c>
      <c r="T67" s="20">
        <v>7.6369698672895936</v>
      </c>
      <c r="U67" s="20">
        <v>8.3784979947174421</v>
      </c>
      <c r="V67" s="20">
        <v>8.6792680806462315</v>
      </c>
      <c r="W67" s="20">
        <v>8.6319607545114678</v>
      </c>
      <c r="X67" s="20">
        <v>7.4434541617425012</v>
      </c>
      <c r="Y67" s="20">
        <v>6.1419836709051765</v>
      </c>
      <c r="Z67" s="21">
        <f t="shared" si="4"/>
        <v>166.85592752303623</v>
      </c>
      <c r="AA67" s="22">
        <v>4</v>
      </c>
      <c r="AB67" s="23">
        <f t="shared" si="5"/>
        <v>667.42371009214492</v>
      </c>
    </row>
    <row r="68" spans="1:28" ht="15.75" x14ac:dyDescent="0.25">
      <c r="A68" s="19">
        <v>42887</v>
      </c>
      <c r="B68" s="20">
        <v>3.0629619144756006</v>
      </c>
      <c r="C68" s="20">
        <v>2.4000703287205454</v>
      </c>
      <c r="D68" s="20">
        <v>1.8640580025366305</v>
      </c>
      <c r="E68" s="20">
        <v>1.483930222688592</v>
      </c>
      <c r="F68" s="20">
        <v>1.1527261298275668</v>
      </c>
      <c r="G68" s="20">
        <v>0.57446656755949377</v>
      </c>
      <c r="H68" s="20">
        <v>1.2284605513772533</v>
      </c>
      <c r="I68" s="20">
        <v>1.9336948666297502</v>
      </c>
      <c r="J68" s="20">
        <v>3.0814317192949758</v>
      </c>
      <c r="K68" s="20">
        <v>4.280646104599974</v>
      </c>
      <c r="L68" s="20">
        <v>5.6260915149469852</v>
      </c>
      <c r="M68" s="20">
        <v>6.4529337300731839</v>
      </c>
      <c r="N68" s="20">
        <v>7.1008730356076626</v>
      </c>
      <c r="O68" s="20">
        <v>7.4118805937407188</v>
      </c>
      <c r="P68" s="20">
        <v>7.1949072011590474</v>
      </c>
      <c r="Q68" s="20">
        <v>6.9499120854538887</v>
      </c>
      <c r="R68" s="20">
        <v>6.4669774050568449</v>
      </c>
      <c r="S68" s="20">
        <v>5.7123319928811753</v>
      </c>
      <c r="T68" s="20">
        <v>4.1119318316209572</v>
      </c>
      <c r="U68" s="20">
        <v>4.5119669066526882</v>
      </c>
      <c r="V68" s="20">
        <v>4.8964195905487102</v>
      </c>
      <c r="W68" s="20">
        <v>5.1900165152975219</v>
      </c>
      <c r="X68" s="20">
        <v>4.5205414079338126</v>
      </c>
      <c r="Y68" s="20">
        <v>3.756413913995658</v>
      </c>
      <c r="Z68" s="21">
        <f t="shared" si="4"/>
        <v>100.96564413267924</v>
      </c>
      <c r="AA68" s="22">
        <v>4</v>
      </c>
      <c r="AB68" s="23">
        <f t="shared" si="5"/>
        <v>403.86257653071698</v>
      </c>
    </row>
    <row r="69" spans="1:28" ht="15.75" x14ac:dyDescent="0.25">
      <c r="A69" s="19">
        <v>42917</v>
      </c>
      <c r="B69" s="20">
        <v>2.1961362119981018</v>
      </c>
      <c r="C69" s="20">
        <v>1.6222173490923879</v>
      </c>
      <c r="D69" s="20">
        <v>1.1512078466566891</v>
      </c>
      <c r="E69" s="20">
        <v>0.78298931346527922</v>
      </c>
      <c r="F69" s="20">
        <v>0.44615144401891627</v>
      </c>
      <c r="G69" s="20">
        <v>0</v>
      </c>
      <c r="H69" s="20">
        <v>0.44037510654621315</v>
      </c>
      <c r="I69" s="20">
        <v>1.0570566603057685</v>
      </c>
      <c r="J69" s="20">
        <v>2.1024901590534952</v>
      </c>
      <c r="K69" s="20">
        <v>3.1950312040794842</v>
      </c>
      <c r="L69" s="20">
        <v>4.4732279914911004</v>
      </c>
      <c r="M69" s="20">
        <v>5.2320980591349198</v>
      </c>
      <c r="N69" s="20">
        <v>5.8829352476017363</v>
      </c>
      <c r="O69" s="20">
        <v>6.2458202370771971</v>
      </c>
      <c r="P69" s="20">
        <v>6.1062501102289062</v>
      </c>
      <c r="Q69" s="20">
        <v>5.9009441240655391</v>
      </c>
      <c r="R69" s="20">
        <v>5.4167894057528443</v>
      </c>
      <c r="S69" s="20">
        <v>4.5944954608516966</v>
      </c>
      <c r="T69" s="20">
        <v>2.6951451739510617</v>
      </c>
      <c r="U69" s="20">
        <v>2.9286288370099172</v>
      </c>
      <c r="V69" s="20">
        <v>3.3893452915086115</v>
      </c>
      <c r="W69" s="20">
        <v>3.8376057997303477</v>
      </c>
      <c r="X69" s="20">
        <v>3.3960967984476937</v>
      </c>
      <c r="Y69" s="20">
        <v>2.8576122017762771</v>
      </c>
      <c r="Z69" s="21">
        <f t="shared" si="4"/>
        <v>75.950650033844198</v>
      </c>
      <c r="AA69" s="22">
        <v>6</v>
      </c>
      <c r="AB69" s="23">
        <f t="shared" si="5"/>
        <v>455.70390020306519</v>
      </c>
    </row>
    <row r="70" spans="1:28" ht="15.75" x14ac:dyDescent="0.25">
      <c r="A70" s="19">
        <v>42948</v>
      </c>
      <c r="B70" s="20">
        <v>2.2569120473786981</v>
      </c>
      <c r="C70" s="20">
        <v>1.6733751225576796</v>
      </c>
      <c r="D70" s="20">
        <v>1.1889381652387385</v>
      </c>
      <c r="E70" s="20">
        <v>0.82473704523742697</v>
      </c>
      <c r="F70" s="20">
        <v>0.48945322694701332</v>
      </c>
      <c r="G70" s="20">
        <v>0</v>
      </c>
      <c r="H70" s="20">
        <v>0.49821758819926032</v>
      </c>
      <c r="I70" s="20">
        <v>1.1242685920173372</v>
      </c>
      <c r="J70" s="20">
        <v>2.1743207113807586</v>
      </c>
      <c r="K70" s="20">
        <v>3.2731460162371278</v>
      </c>
      <c r="L70" s="20">
        <v>4.5590347715414765</v>
      </c>
      <c r="M70" s="20">
        <v>5.3289374106799698</v>
      </c>
      <c r="N70" s="20">
        <v>5.9756979703775102</v>
      </c>
      <c r="O70" s="20">
        <v>6.320335864922626</v>
      </c>
      <c r="P70" s="20">
        <v>6.1667140387303121</v>
      </c>
      <c r="Q70" s="20">
        <v>5.9653404140804298</v>
      </c>
      <c r="R70" s="20">
        <v>5.4843932515020057</v>
      </c>
      <c r="S70" s="20">
        <v>4.6615820557326515</v>
      </c>
      <c r="T70" s="20">
        <v>2.811995344773365</v>
      </c>
      <c r="U70" s="20">
        <v>3.0721574581606035</v>
      </c>
      <c r="V70" s="20">
        <v>3.514535532590628</v>
      </c>
      <c r="W70" s="20">
        <v>3.9321484667136986</v>
      </c>
      <c r="X70" s="20">
        <v>3.4704568049236997</v>
      </c>
      <c r="Y70" s="20">
        <v>2.9122855286397993</v>
      </c>
      <c r="Z70" s="21">
        <f t="shared" si="4"/>
        <v>77.678983428562816</v>
      </c>
      <c r="AA70" s="22">
        <v>4</v>
      </c>
      <c r="AB70" s="23">
        <f t="shared" si="5"/>
        <v>310.71593371425126</v>
      </c>
    </row>
    <row r="71" spans="1:28" ht="15.75" x14ac:dyDescent="0.25">
      <c r="A71" s="19">
        <v>42979</v>
      </c>
      <c r="B71" s="20">
        <v>4.4053419561241327</v>
      </c>
      <c r="C71" s="20">
        <v>3.6117666046424475</v>
      </c>
      <c r="D71" s="20">
        <v>2.9895127285392711</v>
      </c>
      <c r="E71" s="20">
        <v>2.5614909275054671</v>
      </c>
      <c r="F71" s="20">
        <v>2.2273873484087758</v>
      </c>
      <c r="G71" s="20">
        <v>1.6559078149292503</v>
      </c>
      <c r="H71" s="20">
        <v>2.4066861069918133</v>
      </c>
      <c r="I71" s="20">
        <v>3.2434145324418964</v>
      </c>
      <c r="J71" s="20">
        <v>4.5781102950711556</v>
      </c>
      <c r="K71" s="20">
        <v>5.9287005361823333</v>
      </c>
      <c r="L71" s="20">
        <v>7.3855509143851634</v>
      </c>
      <c r="M71" s="20">
        <v>8.3003555808909795</v>
      </c>
      <c r="N71" s="20">
        <v>8.9735633069703482</v>
      </c>
      <c r="O71" s="20">
        <v>9.2229720936804895</v>
      </c>
      <c r="P71" s="20">
        <v>8.9257675693733489</v>
      </c>
      <c r="Q71" s="20">
        <v>8.641929852554334</v>
      </c>
      <c r="R71" s="20">
        <v>8.1379062517524829</v>
      </c>
      <c r="S71" s="20">
        <v>7.4401933598785845</v>
      </c>
      <c r="T71" s="20">
        <v>6.1501028173065038</v>
      </c>
      <c r="U71" s="20">
        <v>6.7377779653272967</v>
      </c>
      <c r="V71" s="20">
        <v>7.0744410861725058</v>
      </c>
      <c r="W71" s="20">
        <v>7.174980869967186</v>
      </c>
      <c r="X71" s="20">
        <v>6.2051718510884513</v>
      </c>
      <c r="Y71" s="20">
        <v>5.1412643619562601</v>
      </c>
      <c r="Z71" s="21">
        <f t="shared" si="4"/>
        <v>139.12029673214045</v>
      </c>
      <c r="AA71" s="22">
        <v>4</v>
      </c>
      <c r="AB71" s="23">
        <f t="shared" si="5"/>
        <v>556.48118692856178</v>
      </c>
    </row>
    <row r="72" spans="1:28" ht="15.75" x14ac:dyDescent="0.25">
      <c r="A72" s="19">
        <v>43009</v>
      </c>
      <c r="B72" s="20">
        <v>5.1999727812589711</v>
      </c>
      <c r="C72" s="20">
        <v>4.3219416113545677</v>
      </c>
      <c r="D72" s="20">
        <v>3.6731096229551738</v>
      </c>
      <c r="E72" s="20">
        <v>3.2204771630551292</v>
      </c>
      <c r="F72" s="20">
        <v>2.8685319064261137</v>
      </c>
      <c r="G72" s="20">
        <v>2.308049563806712</v>
      </c>
      <c r="H72" s="20">
        <v>3.1101866386549197</v>
      </c>
      <c r="I72" s="20">
        <v>4.0315718963645537</v>
      </c>
      <c r="J72" s="20">
        <v>5.4796051271660247</v>
      </c>
      <c r="K72" s="20">
        <v>6.9211640133842209</v>
      </c>
      <c r="L72" s="20">
        <v>8.4429051934419945</v>
      </c>
      <c r="M72" s="20">
        <v>9.4142299852275286</v>
      </c>
      <c r="N72" s="20">
        <v>10.09537967470407</v>
      </c>
      <c r="O72" s="20">
        <v>10.303534959078711</v>
      </c>
      <c r="P72" s="20">
        <v>9.9473124027064515</v>
      </c>
      <c r="Q72" s="20">
        <v>9.6301776338885503</v>
      </c>
      <c r="R72" s="20">
        <v>9.1187604779111098</v>
      </c>
      <c r="S72" s="20">
        <v>8.4768226096700658</v>
      </c>
      <c r="T72" s="20">
        <v>7.3991762244763919</v>
      </c>
      <c r="U72" s="20">
        <v>8.1222576265055864</v>
      </c>
      <c r="V72" s="20">
        <v>8.4129424878828729</v>
      </c>
      <c r="W72" s="20">
        <v>8.3997553835606382</v>
      </c>
      <c r="X72" s="20">
        <v>7.2294369799315277</v>
      </c>
      <c r="Y72" s="20">
        <v>5.9662812020895402</v>
      </c>
      <c r="Z72" s="21">
        <f t="shared" si="4"/>
        <v>162.09358316550143</v>
      </c>
      <c r="AA72" s="22">
        <v>5</v>
      </c>
      <c r="AB72" s="23">
        <f t="shared" si="5"/>
        <v>810.46791582750711</v>
      </c>
    </row>
    <row r="73" spans="1:28" ht="15.75" x14ac:dyDescent="0.25">
      <c r="A73" s="19">
        <v>43040</v>
      </c>
      <c r="B73" s="20">
        <v>7.7853994854954962</v>
      </c>
      <c r="C73" s="20">
        <v>6.6374287834157784</v>
      </c>
      <c r="D73" s="20">
        <v>5.8438317422062589</v>
      </c>
      <c r="E73" s="20">
        <v>5.3096755004528298</v>
      </c>
      <c r="F73" s="20">
        <v>4.968985731090239</v>
      </c>
      <c r="G73" s="20">
        <v>4.4123621135435123</v>
      </c>
      <c r="H73" s="20">
        <v>5.3576030411708757</v>
      </c>
      <c r="I73" s="20">
        <v>6.5307451344920437</v>
      </c>
      <c r="J73" s="20">
        <v>8.3450497398189896</v>
      </c>
      <c r="K73" s="20">
        <v>10.076239678173678</v>
      </c>
      <c r="L73" s="20">
        <v>11.805198290031605</v>
      </c>
      <c r="M73" s="20">
        <v>12.979848102548821</v>
      </c>
      <c r="N73" s="20">
        <v>13.709596023221614</v>
      </c>
      <c r="O73" s="20">
        <v>13.822750918226653</v>
      </c>
      <c r="P73" s="20">
        <v>13.303118780793092</v>
      </c>
      <c r="Q73" s="20">
        <v>12.888769496249353</v>
      </c>
      <c r="R73" s="20">
        <v>12.337425335961797</v>
      </c>
      <c r="S73" s="20">
        <v>11.809384321035942</v>
      </c>
      <c r="T73" s="20">
        <v>11.253123691674745</v>
      </c>
      <c r="U73" s="20">
        <v>12.366561942245063</v>
      </c>
      <c r="V73" s="20">
        <v>12.553390652990494</v>
      </c>
      <c r="W73" s="20">
        <v>12.182239138854854</v>
      </c>
      <c r="X73" s="20">
        <v>10.477958827504082</v>
      </c>
      <c r="Y73" s="20">
        <v>8.6603823010273757</v>
      </c>
      <c r="Z73" s="21">
        <f t="shared" si="4"/>
        <v>235.41706877222521</v>
      </c>
      <c r="AA73" s="22">
        <v>4</v>
      </c>
      <c r="AB73" s="23">
        <f t="shared" si="5"/>
        <v>941.66827508890083</v>
      </c>
    </row>
    <row r="74" spans="1:28" ht="16.5" thickBot="1" x14ac:dyDescent="0.3">
      <c r="A74" s="24">
        <v>43070</v>
      </c>
      <c r="B74" s="25">
        <v>9.8833299613104018</v>
      </c>
      <c r="C74" s="25">
        <v>8.5427412302575156</v>
      </c>
      <c r="D74" s="25">
        <v>7.6347930929988514</v>
      </c>
      <c r="E74" s="25">
        <v>7.0252042361243632</v>
      </c>
      <c r="F74" s="25">
        <v>6.6773227288801849</v>
      </c>
      <c r="G74" s="25">
        <v>6.1260671052991498</v>
      </c>
      <c r="H74" s="25">
        <v>7.2225724077333808</v>
      </c>
      <c r="I74" s="25">
        <v>8.5898628715732244</v>
      </c>
      <c r="J74" s="25">
        <v>10.685673225650838</v>
      </c>
      <c r="K74" s="25">
        <v>12.64511882752614</v>
      </c>
      <c r="L74" s="25">
        <v>14.583281169162831</v>
      </c>
      <c r="M74" s="25">
        <v>15.887481501967812</v>
      </c>
      <c r="N74" s="25">
        <v>16.660837755794724</v>
      </c>
      <c r="O74" s="25">
        <v>16.703777709130343</v>
      </c>
      <c r="P74" s="25">
        <v>16.051403923578171</v>
      </c>
      <c r="Q74" s="25">
        <v>15.56646235180812</v>
      </c>
      <c r="R74" s="25">
        <v>14.979239628164486</v>
      </c>
      <c r="S74" s="25">
        <v>14.540644498259901</v>
      </c>
      <c r="T74" s="25">
        <v>14.438329031281008</v>
      </c>
      <c r="U74" s="25">
        <v>15.838003127862329</v>
      </c>
      <c r="V74" s="25">
        <v>15.946027671471469</v>
      </c>
      <c r="W74" s="25">
        <v>15.296483809542764</v>
      </c>
      <c r="X74" s="25">
        <v>13.133977618552152</v>
      </c>
      <c r="Y74" s="25">
        <v>10.858159892086874</v>
      </c>
      <c r="Z74" s="26">
        <f t="shared" si="4"/>
        <v>295.516795376017</v>
      </c>
      <c r="AA74" s="27">
        <v>6</v>
      </c>
      <c r="AB74" s="28">
        <f t="shared" si="5"/>
        <v>1773.1007722561021</v>
      </c>
    </row>
    <row r="75" spans="1:28" ht="15.75" x14ac:dyDescent="0.25">
      <c r="A75" s="29">
        <v>43101</v>
      </c>
      <c r="B75" s="30">
        <v>11.344014827909636</v>
      </c>
      <c r="C75" s="30">
        <v>9.8469412565073675</v>
      </c>
      <c r="D75" s="30">
        <v>8.8725874202674859</v>
      </c>
      <c r="E75" s="30">
        <v>8.234196711870343</v>
      </c>
      <c r="F75" s="30">
        <v>7.8966241780461388</v>
      </c>
      <c r="G75" s="30">
        <v>7.3731310945535284</v>
      </c>
      <c r="H75" s="30">
        <v>8.5281791506511375</v>
      </c>
      <c r="I75" s="30">
        <v>10.023207719417648</v>
      </c>
      <c r="J75" s="30">
        <v>12.253974843489026</v>
      </c>
      <c r="K75" s="30">
        <v>14.338372747911428</v>
      </c>
      <c r="L75" s="30">
        <v>16.333679763448139</v>
      </c>
      <c r="M75" s="30">
        <v>17.715016690044294</v>
      </c>
      <c r="N75" s="30">
        <v>18.486584742467635</v>
      </c>
      <c r="O75" s="30">
        <v>18.449889209211442</v>
      </c>
      <c r="P75" s="30">
        <v>17.708504424578202</v>
      </c>
      <c r="Q75" s="30">
        <v>17.165533952551407</v>
      </c>
      <c r="R75" s="30">
        <v>16.582444667070902</v>
      </c>
      <c r="S75" s="30">
        <v>16.256795275497353</v>
      </c>
      <c r="T75" s="30">
        <v>16.579030262854737</v>
      </c>
      <c r="U75" s="30">
        <v>18.179945418047538</v>
      </c>
      <c r="V75" s="30">
        <v>18.19716269290069</v>
      </c>
      <c r="W75" s="30">
        <v>17.333142791841155</v>
      </c>
      <c r="X75" s="30">
        <v>14.861099452908313</v>
      </c>
      <c r="Y75" s="30">
        <v>12.298407483826683</v>
      </c>
      <c r="Z75" s="31">
        <f t="shared" si="4"/>
        <v>334.85846677787231</v>
      </c>
      <c r="AA75" s="32">
        <v>4</v>
      </c>
      <c r="AB75" s="33">
        <f t="shared" si="5"/>
        <v>1339.4338671114892</v>
      </c>
    </row>
    <row r="76" spans="1:28" ht="15.75" x14ac:dyDescent="0.25">
      <c r="A76" s="19">
        <v>43132</v>
      </c>
      <c r="B76" s="20">
        <v>13.221550330599143</v>
      </c>
      <c r="C76" s="20">
        <v>11.676041234524764</v>
      </c>
      <c r="D76" s="20">
        <v>10.671223821832182</v>
      </c>
      <c r="E76" s="20">
        <v>10.015823978756252</v>
      </c>
      <c r="F76" s="20">
        <v>9.6769159869287833</v>
      </c>
      <c r="G76" s="20">
        <v>9.1552395972070606</v>
      </c>
      <c r="H76" s="20">
        <v>10.344499567752266</v>
      </c>
      <c r="I76" s="20">
        <v>11.892886626038379</v>
      </c>
      <c r="J76" s="20">
        <v>14.196719387726827</v>
      </c>
      <c r="K76" s="20">
        <v>16.333294229092893</v>
      </c>
      <c r="L76" s="20">
        <v>18.375569531990003</v>
      </c>
      <c r="M76" s="20">
        <v>19.795301615779806</v>
      </c>
      <c r="N76" s="20">
        <v>20.567780586051221</v>
      </c>
      <c r="O76" s="20">
        <v>20.509950345580123</v>
      </c>
      <c r="P76" s="20">
        <v>19.742172318806354</v>
      </c>
      <c r="Q76" s="20">
        <v>19.178491065516873</v>
      </c>
      <c r="R76" s="20">
        <v>18.587543869643447</v>
      </c>
      <c r="S76" s="20">
        <v>18.28774755182009</v>
      </c>
      <c r="T76" s="20">
        <v>18.721190282933684</v>
      </c>
      <c r="U76" s="20">
        <v>20.40170906516866</v>
      </c>
      <c r="V76" s="20">
        <v>20.395860375800133</v>
      </c>
      <c r="W76" s="20">
        <v>19.458082669253344</v>
      </c>
      <c r="X76" s="20">
        <v>16.875800554187876</v>
      </c>
      <c r="Y76" s="20">
        <v>14.202912248560494</v>
      </c>
      <c r="Z76" s="21">
        <f t="shared" si="4"/>
        <v>382.28430684155063</v>
      </c>
      <c r="AA76" s="22">
        <v>4</v>
      </c>
      <c r="AB76" s="33">
        <f t="shared" si="5"/>
        <v>1529.1372273662025</v>
      </c>
    </row>
    <row r="77" spans="1:28" ht="15.75" x14ac:dyDescent="0.25">
      <c r="A77" s="19">
        <v>43160</v>
      </c>
      <c r="B77" s="20">
        <v>12.064659574038647</v>
      </c>
      <c r="C77" s="20">
        <v>10.6051155200613</v>
      </c>
      <c r="D77" s="20">
        <v>9.6590302186709174</v>
      </c>
      <c r="E77" s="20">
        <v>9.0317006742937664</v>
      </c>
      <c r="F77" s="20">
        <v>8.6953263436860446</v>
      </c>
      <c r="G77" s="20">
        <v>8.1713285944629028</v>
      </c>
      <c r="H77" s="20">
        <v>9.2956561164643539</v>
      </c>
      <c r="I77" s="20">
        <v>10.75640960236608</v>
      </c>
      <c r="J77" s="20">
        <v>12.931465721217975</v>
      </c>
      <c r="K77" s="20">
        <v>14.967889493467482</v>
      </c>
      <c r="L77" s="20">
        <v>16.932208912804747</v>
      </c>
      <c r="M77" s="20">
        <v>18.28004991000514</v>
      </c>
      <c r="N77" s="20">
        <v>19.044996996608475</v>
      </c>
      <c r="O77" s="20">
        <v>19.021154151885298</v>
      </c>
      <c r="P77" s="20">
        <v>18.310588019702564</v>
      </c>
      <c r="Q77" s="20">
        <v>17.780805817960456</v>
      </c>
      <c r="R77" s="20">
        <v>17.203220961585309</v>
      </c>
      <c r="S77" s="20">
        <v>16.862171006244459</v>
      </c>
      <c r="T77" s="20">
        <v>17.093972342176677</v>
      </c>
      <c r="U77" s="20">
        <v>18.635822043894322</v>
      </c>
      <c r="V77" s="20">
        <v>18.667157078618757</v>
      </c>
      <c r="W77" s="20">
        <v>17.866098033996415</v>
      </c>
      <c r="X77" s="20">
        <v>15.477888062284471</v>
      </c>
      <c r="Y77" s="20">
        <v>13.007756164482874</v>
      </c>
      <c r="Z77" s="21">
        <f t="shared" si="4"/>
        <v>350.3624713609795</v>
      </c>
      <c r="AA77" s="22">
        <v>6</v>
      </c>
      <c r="AB77" s="33">
        <f t="shared" si="5"/>
        <v>2102.174828165877</v>
      </c>
    </row>
    <row r="78" spans="1:28" ht="15.75" x14ac:dyDescent="0.25">
      <c r="A78" s="19">
        <v>43191</v>
      </c>
      <c r="B78" s="20">
        <v>9.4679307202230554</v>
      </c>
      <c r="C78" s="20">
        <v>8.2504462133394973</v>
      </c>
      <c r="D78" s="20">
        <v>7.4319305490563181</v>
      </c>
      <c r="E78" s="20">
        <v>6.8793300032642257</v>
      </c>
      <c r="F78" s="20">
        <v>6.5450665491296718</v>
      </c>
      <c r="G78" s="20">
        <v>6.005479836383067</v>
      </c>
      <c r="H78" s="20">
        <v>6.9862606443532371</v>
      </c>
      <c r="I78" s="20">
        <v>8.1973418281888364</v>
      </c>
      <c r="J78" s="20">
        <v>10.052849885488357</v>
      </c>
      <c r="K78" s="20">
        <v>11.819650166067582</v>
      </c>
      <c r="L78" s="20">
        <v>13.580325615527443</v>
      </c>
      <c r="M78" s="20">
        <v>14.758828162902795</v>
      </c>
      <c r="N78" s="20">
        <v>15.487416702953254</v>
      </c>
      <c r="O78" s="20">
        <v>15.566074181390533</v>
      </c>
      <c r="P78" s="20">
        <v>15.008592809797761</v>
      </c>
      <c r="Q78" s="20">
        <v>14.581171866261549</v>
      </c>
      <c r="R78" s="20">
        <v>14.034450353680427</v>
      </c>
      <c r="S78" s="20">
        <v>13.562813961551804</v>
      </c>
      <c r="T78" s="20">
        <v>13.214233183812318</v>
      </c>
      <c r="U78" s="20">
        <v>14.38793727229023</v>
      </c>
      <c r="V78" s="20">
        <v>14.532277744683064</v>
      </c>
      <c r="W78" s="20">
        <v>14.07956367883132</v>
      </c>
      <c r="X78" s="20">
        <v>12.239664879966078</v>
      </c>
      <c r="Y78" s="20">
        <v>10.307959630480923</v>
      </c>
      <c r="Z78" s="21">
        <f t="shared" si="4"/>
        <v>276.97759643962331</v>
      </c>
      <c r="AA78" s="22">
        <v>5</v>
      </c>
      <c r="AB78" s="33">
        <f t="shared" si="5"/>
        <v>1384.8879821981166</v>
      </c>
    </row>
    <row r="79" spans="1:28" ht="15.75" x14ac:dyDescent="0.25">
      <c r="A79" s="19">
        <v>43221</v>
      </c>
      <c r="B79" s="20">
        <v>8.7818502129287097</v>
      </c>
      <c r="C79" s="20">
        <v>7.6106453252565274</v>
      </c>
      <c r="D79" s="20">
        <v>6.8258089793654975</v>
      </c>
      <c r="E79" s="20">
        <v>6.2982452273740179</v>
      </c>
      <c r="F79" s="20">
        <v>5.9521644893461563</v>
      </c>
      <c r="G79" s="20">
        <v>5.3999488217370732</v>
      </c>
      <c r="H79" s="20">
        <v>6.3439599975233669</v>
      </c>
      <c r="I79" s="20">
        <v>7.4927479222445257</v>
      </c>
      <c r="J79" s="20">
        <v>9.2655137354101029</v>
      </c>
      <c r="K79" s="20">
        <v>10.968008194083303</v>
      </c>
      <c r="L79" s="20">
        <v>12.678136643573744</v>
      </c>
      <c r="M79" s="20">
        <v>13.817314547163427</v>
      </c>
      <c r="N79" s="20">
        <v>14.543710654725928</v>
      </c>
      <c r="O79" s="20">
        <v>14.657508757534494</v>
      </c>
      <c r="P79" s="20">
        <v>14.15356906673955</v>
      </c>
      <c r="Q79" s="20">
        <v>13.74298505630555</v>
      </c>
      <c r="R79" s="20">
        <v>13.198795559805653</v>
      </c>
      <c r="S79" s="20">
        <v>12.677573768754314</v>
      </c>
      <c r="T79" s="20">
        <v>12.132945690778158</v>
      </c>
      <c r="U79" s="20">
        <v>13.201966605839523</v>
      </c>
      <c r="V79" s="20">
        <v>13.385572552830801</v>
      </c>
      <c r="W79" s="20">
        <v>13.040980503068596</v>
      </c>
      <c r="X79" s="20">
        <v>11.364269925271103</v>
      </c>
      <c r="Y79" s="20">
        <v>9.586058020232862</v>
      </c>
      <c r="Z79" s="21">
        <f t="shared" si="4"/>
        <v>257.120280257893</v>
      </c>
      <c r="AA79" s="22">
        <v>5</v>
      </c>
      <c r="AB79" s="33">
        <f t="shared" si="5"/>
        <v>1285.601401289465</v>
      </c>
    </row>
    <row r="80" spans="1:28" ht="15.75" x14ac:dyDescent="0.25">
      <c r="A80" s="19">
        <v>43252</v>
      </c>
      <c r="B80" s="20">
        <v>7.7193713663146752</v>
      </c>
      <c r="C80" s="20">
        <v>6.7137762405173831</v>
      </c>
      <c r="D80" s="20">
        <v>6.0372733001001144</v>
      </c>
      <c r="E80" s="20">
        <v>5.5617575061309878</v>
      </c>
      <c r="F80" s="20">
        <v>5.2263362565971185</v>
      </c>
      <c r="G80" s="20">
        <v>4.6639635367404679</v>
      </c>
      <c r="H80" s="20">
        <v>5.4867082529639859</v>
      </c>
      <c r="I80" s="20">
        <v>6.4596248503008837</v>
      </c>
      <c r="J80" s="20">
        <v>7.9717700912690574</v>
      </c>
      <c r="K80" s="20">
        <v>9.4667718753845449</v>
      </c>
      <c r="L80" s="20">
        <v>11.020810086048712</v>
      </c>
      <c r="M80" s="20">
        <v>12.032233186784318</v>
      </c>
      <c r="N80" s="20">
        <v>12.727796306692291</v>
      </c>
      <c r="O80" s="20">
        <v>12.920653881793214</v>
      </c>
      <c r="P80" s="20">
        <v>12.536067710864856</v>
      </c>
      <c r="Q80" s="20">
        <v>12.19986955921221</v>
      </c>
      <c r="R80" s="20">
        <v>11.681504072335414</v>
      </c>
      <c r="S80" s="20">
        <v>11.060942809389424</v>
      </c>
      <c r="T80" s="20">
        <v>10.083443480943167</v>
      </c>
      <c r="U80" s="20">
        <v>10.87101495876886</v>
      </c>
      <c r="V80" s="20">
        <v>11.141519575539483</v>
      </c>
      <c r="W80" s="20">
        <v>11.053034626814345</v>
      </c>
      <c r="X80" s="20">
        <v>9.791944396045885</v>
      </c>
      <c r="Y80" s="20">
        <v>8.4364458310544848</v>
      </c>
      <c r="Z80" s="21">
        <f t="shared" si="4"/>
        <v>222.86463375860592</v>
      </c>
      <c r="AA80" s="22">
        <v>4</v>
      </c>
      <c r="AB80" s="33">
        <f t="shared" si="5"/>
        <v>891.45853503442368</v>
      </c>
    </row>
    <row r="81" spans="1:28" ht="15.75" x14ac:dyDescent="0.25">
      <c r="A81" s="19">
        <v>43282</v>
      </c>
      <c r="B81" s="20">
        <v>7.1607048294142146</v>
      </c>
      <c r="C81" s="20">
        <v>6.1865240438933817</v>
      </c>
      <c r="D81" s="20">
        <v>5.5262994211473284</v>
      </c>
      <c r="E81" s="20">
        <v>5.053596870707576</v>
      </c>
      <c r="F81" s="20">
        <v>4.7124643586568737</v>
      </c>
      <c r="G81" s="20">
        <v>4.1376206130481563</v>
      </c>
      <c r="H81" s="20">
        <v>4.944291606886285</v>
      </c>
      <c r="I81" s="20">
        <v>5.8903215010395868</v>
      </c>
      <c r="J81" s="20">
        <v>7.3719349322442511</v>
      </c>
      <c r="K81" s="20">
        <v>8.8373748833699679</v>
      </c>
      <c r="L81" s="20">
        <v>10.388271797714559</v>
      </c>
      <c r="M81" s="20">
        <v>11.384413035941655</v>
      </c>
      <c r="N81" s="20">
        <v>12.079322757347185</v>
      </c>
      <c r="O81" s="20">
        <v>12.298942452893215</v>
      </c>
      <c r="P81" s="20">
        <v>11.932084411329328</v>
      </c>
      <c r="Q81" s="20">
        <v>11.611790639498963</v>
      </c>
      <c r="R81" s="20">
        <v>11.088820300568422</v>
      </c>
      <c r="S81" s="20">
        <v>10.437178990228794</v>
      </c>
      <c r="T81" s="20">
        <v>9.3305978659767845</v>
      </c>
      <c r="U81" s="20">
        <v>10.060760590197475</v>
      </c>
      <c r="V81" s="20">
        <v>10.361083909330979</v>
      </c>
      <c r="W81" s="20">
        <v>10.339459097793764</v>
      </c>
      <c r="X81" s="20">
        <v>9.1546397808216895</v>
      </c>
      <c r="Y81" s="20">
        <v>7.8735627410128615</v>
      </c>
      <c r="Z81" s="21">
        <f t="shared" si="4"/>
        <v>208.16206143106331</v>
      </c>
      <c r="AA81" s="22">
        <v>6</v>
      </c>
      <c r="AB81" s="33">
        <f t="shared" si="5"/>
        <v>1248.9723685863798</v>
      </c>
    </row>
    <row r="82" spans="1:28" ht="15.75" x14ac:dyDescent="0.25">
      <c r="A82" s="19">
        <v>43313</v>
      </c>
      <c r="B82" s="20">
        <v>10.629556100806543</v>
      </c>
      <c r="C82" s="20">
        <v>9.2632774757510994</v>
      </c>
      <c r="D82" s="20">
        <v>8.3642586279489635</v>
      </c>
      <c r="E82" s="20">
        <v>7.7751633180319359</v>
      </c>
      <c r="F82" s="20">
        <v>7.4371803731053454</v>
      </c>
      <c r="G82" s="20">
        <v>6.9020034287629741</v>
      </c>
      <c r="H82" s="20">
        <v>7.9647972479497078</v>
      </c>
      <c r="I82" s="20">
        <v>9.325130688015161</v>
      </c>
      <c r="J82" s="20">
        <v>11.365311480012636</v>
      </c>
      <c r="K82" s="20">
        <v>13.301049814813233</v>
      </c>
      <c r="L82" s="20">
        <v>15.177847845727079</v>
      </c>
      <c r="M82" s="20">
        <v>16.466119577462479</v>
      </c>
      <c r="N82" s="20">
        <v>17.211630955364129</v>
      </c>
      <c r="O82" s="20">
        <v>17.243396580921612</v>
      </c>
      <c r="P82" s="20">
        <v>16.593507765587105</v>
      </c>
      <c r="Q82" s="20">
        <v>16.103206676952865</v>
      </c>
      <c r="R82" s="20">
        <v>15.535467066077189</v>
      </c>
      <c r="S82" s="20">
        <v>15.131503765645405</v>
      </c>
      <c r="T82" s="20">
        <v>15.097006808231015</v>
      </c>
      <c r="U82" s="20">
        <v>16.489007761768647</v>
      </c>
      <c r="V82" s="20">
        <v>16.572769642999745</v>
      </c>
      <c r="W82" s="20">
        <v>15.918047675130943</v>
      </c>
      <c r="X82" s="20">
        <v>13.773378666904556</v>
      </c>
      <c r="Y82" s="20">
        <v>11.528516211845584</v>
      </c>
      <c r="Z82" s="21">
        <f t="shared" si="4"/>
        <v>311.16913555581596</v>
      </c>
      <c r="AA82" s="22">
        <v>5</v>
      </c>
      <c r="AB82" s="33">
        <f t="shared" si="5"/>
        <v>1555.8456777790798</v>
      </c>
    </row>
    <row r="83" spans="1:28" ht="15.75" x14ac:dyDescent="0.25">
      <c r="A83" s="19">
        <v>43344</v>
      </c>
      <c r="B83" s="20">
        <v>9.9185676526320776</v>
      </c>
      <c r="C83" s="20">
        <v>8.6811135618327562</v>
      </c>
      <c r="D83" s="20">
        <v>7.8517419644457469</v>
      </c>
      <c r="E83" s="20">
        <v>7.2920064628042027</v>
      </c>
      <c r="F83" s="20">
        <v>6.9537995227468627</v>
      </c>
      <c r="G83" s="20">
        <v>6.4080008496063527</v>
      </c>
      <c r="H83" s="20">
        <v>7.4017021766746538</v>
      </c>
      <c r="I83" s="20">
        <v>8.6294882556122161</v>
      </c>
      <c r="J83" s="20">
        <v>10.509849192482797</v>
      </c>
      <c r="K83" s="20">
        <v>12.30001910329964</v>
      </c>
      <c r="L83" s="20">
        <v>14.083348710784819</v>
      </c>
      <c r="M83" s="20">
        <v>15.277366458312962</v>
      </c>
      <c r="N83" s="20">
        <v>16.014779675712994</v>
      </c>
      <c r="O83" s="20">
        <v>16.09345351468869</v>
      </c>
      <c r="P83" s="20">
        <v>15.536196566739015</v>
      </c>
      <c r="Q83" s="20">
        <v>15.094469055921913</v>
      </c>
      <c r="R83" s="20">
        <v>14.540992240811001</v>
      </c>
      <c r="S83" s="20">
        <v>14.065096979960956</v>
      </c>
      <c r="T83" s="20">
        <v>13.718064059597054</v>
      </c>
      <c r="U83" s="20">
        <v>14.917527188201475</v>
      </c>
      <c r="V83" s="20">
        <v>15.062447429692853</v>
      </c>
      <c r="W83" s="20">
        <v>14.592655708832687</v>
      </c>
      <c r="X83" s="20">
        <v>12.725890226698873</v>
      </c>
      <c r="Y83" s="20">
        <v>10.766175335795168</v>
      </c>
      <c r="Z83" s="21">
        <f t="shared" si="4"/>
        <v>288.43475189388778</v>
      </c>
      <c r="AA83" s="22">
        <v>5</v>
      </c>
      <c r="AB83" s="33">
        <f t="shared" si="5"/>
        <v>1442.1737594694389</v>
      </c>
    </row>
    <row r="84" spans="1:28" ht="15.75" x14ac:dyDescent="0.25">
      <c r="A84" s="19">
        <v>43374</v>
      </c>
      <c r="B84" s="20">
        <v>7.4000446765877186</v>
      </c>
      <c r="C84" s="20">
        <v>6.3952745598365368</v>
      </c>
      <c r="D84" s="20">
        <v>5.7140204567349322</v>
      </c>
      <c r="E84" s="20">
        <v>5.2354362548325</v>
      </c>
      <c r="F84" s="20">
        <v>4.898463890222029</v>
      </c>
      <c r="G84" s="20">
        <v>4.3337554618970273</v>
      </c>
      <c r="H84" s="20">
        <v>5.162085014682873</v>
      </c>
      <c r="I84" s="20">
        <v>6.1348891748648242</v>
      </c>
      <c r="J84" s="20">
        <v>7.6579416169123746</v>
      </c>
      <c r="K84" s="20">
        <v>9.1555539961764438</v>
      </c>
      <c r="L84" s="20">
        <v>10.719142640578411</v>
      </c>
      <c r="M84" s="20">
        <v>11.737230204388112</v>
      </c>
      <c r="N84" s="20">
        <v>12.436408109387386</v>
      </c>
      <c r="O84" s="20">
        <v>12.628892879104029</v>
      </c>
      <c r="P84" s="20">
        <v>12.240565519369277</v>
      </c>
      <c r="Q84" s="20">
        <v>11.901664683452317</v>
      </c>
      <c r="R84" s="20">
        <v>11.380581763326084</v>
      </c>
      <c r="S84" s="20">
        <v>10.758814831972124</v>
      </c>
      <c r="T84" s="20">
        <v>9.7764799361872718</v>
      </c>
      <c r="U84" s="20">
        <v>10.57212628949118</v>
      </c>
      <c r="V84" s="20">
        <v>10.842504156103807</v>
      </c>
      <c r="W84" s="20">
        <v>10.756835897613527</v>
      </c>
      <c r="X84" s="20">
        <v>9.4832871609315674</v>
      </c>
      <c r="Y84" s="20">
        <v>8.1223982041659539</v>
      </c>
      <c r="Z84" s="21">
        <f t="shared" si="4"/>
        <v>215.44439737881834</v>
      </c>
      <c r="AA84" s="22">
        <v>4</v>
      </c>
      <c r="AB84" s="33">
        <f t="shared" si="5"/>
        <v>861.77758951527335</v>
      </c>
    </row>
    <row r="85" spans="1:28" ht="15.75" x14ac:dyDescent="0.25">
      <c r="A85" s="19">
        <v>43405</v>
      </c>
      <c r="B85" s="20">
        <v>8.2610648422101605</v>
      </c>
      <c r="C85" s="20">
        <v>7.1276318886405896</v>
      </c>
      <c r="D85" s="20">
        <v>6.3691757631073074</v>
      </c>
      <c r="E85" s="20">
        <v>5.8531809422561203</v>
      </c>
      <c r="F85" s="20">
        <v>5.4991434437792464</v>
      </c>
      <c r="G85" s="20">
        <v>4.9269350477641396</v>
      </c>
      <c r="H85" s="20">
        <v>5.8431948669801734</v>
      </c>
      <c r="I85" s="20">
        <v>6.9468343754699404</v>
      </c>
      <c r="J85" s="20">
        <v>8.6529319237828091</v>
      </c>
      <c r="K85" s="20">
        <v>10.307287041279551</v>
      </c>
      <c r="L85" s="20">
        <v>12.000249540515881</v>
      </c>
      <c r="M85" s="20">
        <v>13.118678471201562</v>
      </c>
      <c r="N85" s="20">
        <v>13.843978391622187</v>
      </c>
      <c r="O85" s="20">
        <v>13.996293482175666</v>
      </c>
      <c r="P85" s="20">
        <v>13.534581602666684</v>
      </c>
      <c r="Q85" s="20">
        <v>13.145796480055424</v>
      </c>
      <c r="R85" s="20">
        <v>12.597835285439011</v>
      </c>
      <c r="S85" s="20">
        <v>12.017759428647651</v>
      </c>
      <c r="T85" s="20">
        <v>11.265885823066903</v>
      </c>
      <c r="U85" s="20">
        <v>12.24381165764003</v>
      </c>
      <c r="V85" s="20">
        <v>12.463767585488306</v>
      </c>
      <c r="W85" s="20">
        <v>12.222546354566234</v>
      </c>
      <c r="X85" s="20">
        <v>10.683006290224576</v>
      </c>
      <c r="Y85" s="20">
        <v>9.0467646647479398</v>
      </c>
      <c r="Z85" s="21">
        <f t="shared" si="4"/>
        <v>241.9683351933281</v>
      </c>
      <c r="AA85" s="22">
        <v>4</v>
      </c>
      <c r="AB85" s="33">
        <f t="shared" si="5"/>
        <v>967.87334077331241</v>
      </c>
    </row>
    <row r="86" spans="1:28" ht="16.5" thickBot="1" x14ac:dyDescent="0.3">
      <c r="A86" s="24">
        <v>43435</v>
      </c>
      <c r="B86" s="25">
        <v>8.3190082705395696</v>
      </c>
      <c r="C86" s="25">
        <v>7.1373131662152431</v>
      </c>
      <c r="D86" s="25">
        <v>6.3357444662508762</v>
      </c>
      <c r="E86" s="25">
        <v>5.7940726140146666</v>
      </c>
      <c r="F86" s="25">
        <v>5.4393043633243927</v>
      </c>
      <c r="G86" s="25">
        <v>4.8570237359129642</v>
      </c>
      <c r="H86" s="25">
        <v>5.8149965685354879</v>
      </c>
      <c r="I86" s="25">
        <v>6.9815140272839358</v>
      </c>
      <c r="J86" s="25">
        <v>8.7806307956471557</v>
      </c>
      <c r="K86" s="25">
        <v>10.52370124487112</v>
      </c>
      <c r="L86" s="25">
        <v>12.285702519585897</v>
      </c>
      <c r="M86" s="25">
        <v>13.453861544772749</v>
      </c>
      <c r="N86" s="25">
        <v>14.202374375921231</v>
      </c>
      <c r="O86" s="25">
        <v>14.346735523638344</v>
      </c>
      <c r="P86" s="25">
        <v>13.844140710621666</v>
      </c>
      <c r="Q86" s="25">
        <v>13.428548251245687</v>
      </c>
      <c r="R86" s="25">
        <v>12.862309899666641</v>
      </c>
      <c r="S86" s="25">
        <v>12.293719442347857</v>
      </c>
      <c r="T86" s="25">
        <v>11.618705405743022</v>
      </c>
      <c r="U86" s="25">
        <v>12.680655560039504</v>
      </c>
      <c r="V86" s="25">
        <v>12.891955077734707</v>
      </c>
      <c r="W86" s="25">
        <v>12.587247532218584</v>
      </c>
      <c r="X86" s="25">
        <v>10.91686238451765</v>
      </c>
      <c r="Y86" s="25">
        <v>9.1559976597502626</v>
      </c>
      <c r="Z86" s="26">
        <f t="shared" si="4"/>
        <v>246.5521251403992</v>
      </c>
      <c r="AA86" s="27">
        <v>7</v>
      </c>
      <c r="AB86" s="28">
        <f t="shared" si="5"/>
        <v>1725.8648759827943</v>
      </c>
    </row>
    <row r="87" spans="1:28" ht="16.5" thickBot="1" x14ac:dyDescent="0.3">
      <c r="A87" s="4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7"/>
      <c r="AB87" s="38"/>
    </row>
    <row r="88" spans="1:28" ht="16.5" thickBot="1" x14ac:dyDescent="0.3">
      <c r="A88" s="7" t="s">
        <v>32</v>
      </c>
      <c r="B88" s="2"/>
      <c r="C88" s="2"/>
      <c r="D88" s="2"/>
      <c r="E88" s="3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37"/>
      <c r="AB88" s="38"/>
    </row>
    <row r="89" spans="1:28" ht="16.5" thickBot="1" x14ac:dyDescent="0.3">
      <c r="A89" s="4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41"/>
      <c r="AA89" s="37"/>
      <c r="AB89" s="38"/>
    </row>
    <row r="90" spans="1:28" ht="15.95" customHeight="1" thickBot="1" x14ac:dyDescent="0.25">
      <c r="A90" s="11" t="s">
        <v>3</v>
      </c>
      <c r="B90" s="12" t="s">
        <v>4</v>
      </c>
      <c r="C90" s="12" t="s">
        <v>5</v>
      </c>
      <c r="D90" s="12" t="s">
        <v>6</v>
      </c>
      <c r="E90" s="12" t="s">
        <v>7</v>
      </c>
      <c r="F90" s="12" t="s">
        <v>8</v>
      </c>
      <c r="G90" s="12" t="s">
        <v>9</v>
      </c>
      <c r="H90" s="12" t="s">
        <v>10</v>
      </c>
      <c r="I90" s="12" t="s">
        <v>11</v>
      </c>
      <c r="J90" s="12" t="s">
        <v>12</v>
      </c>
      <c r="K90" s="12" t="s">
        <v>13</v>
      </c>
      <c r="L90" s="12" t="s">
        <v>14</v>
      </c>
      <c r="M90" s="12" t="s">
        <v>15</v>
      </c>
      <c r="N90" s="12" t="s">
        <v>16</v>
      </c>
      <c r="O90" s="12" t="s">
        <v>17</v>
      </c>
      <c r="P90" s="12" t="s">
        <v>18</v>
      </c>
      <c r="Q90" s="12" t="s">
        <v>19</v>
      </c>
      <c r="R90" s="12" t="s">
        <v>20</v>
      </c>
      <c r="S90" s="12" t="s">
        <v>21</v>
      </c>
      <c r="T90" s="12" t="s">
        <v>22</v>
      </c>
      <c r="U90" s="12" t="s">
        <v>23</v>
      </c>
      <c r="V90" s="12" t="s">
        <v>24</v>
      </c>
      <c r="W90" s="12" t="s">
        <v>25</v>
      </c>
      <c r="X90" s="12" t="s">
        <v>26</v>
      </c>
      <c r="Y90" s="12" t="s">
        <v>27</v>
      </c>
      <c r="Z90" s="12" t="s">
        <v>28</v>
      </c>
      <c r="AA90" s="12" t="s">
        <v>29</v>
      </c>
      <c r="AB90" s="13"/>
    </row>
    <row r="91" spans="1:28" ht="15.75" x14ac:dyDescent="0.25">
      <c r="A91" s="14">
        <v>42736</v>
      </c>
      <c r="B91" s="15">
        <v>10.175250307689243</v>
      </c>
      <c r="C91" s="15">
        <v>9.0702790424306414</v>
      </c>
      <c r="D91" s="15">
        <v>8.2034658402253626</v>
      </c>
      <c r="E91" s="15">
        <v>7.7609119314068167</v>
      </c>
      <c r="F91" s="15">
        <v>7.5966513799017932</v>
      </c>
      <c r="G91" s="15">
        <v>7.3304792381187802</v>
      </c>
      <c r="H91" s="15">
        <v>8.6569391329169427</v>
      </c>
      <c r="I91" s="15">
        <v>10.512757397442105</v>
      </c>
      <c r="J91" s="15">
        <v>13.154027753830995</v>
      </c>
      <c r="K91" s="15">
        <v>15.441226678014864</v>
      </c>
      <c r="L91" s="15">
        <v>17.781051547243948</v>
      </c>
      <c r="M91" s="15">
        <v>19.579778932596241</v>
      </c>
      <c r="N91" s="15">
        <v>20.172119771236737</v>
      </c>
      <c r="O91" s="15">
        <v>19.713138417536257</v>
      </c>
      <c r="P91" s="15">
        <v>18.431293678675992</v>
      </c>
      <c r="Q91" s="15">
        <v>17.885493359140689</v>
      </c>
      <c r="R91" s="15">
        <v>17.316546892560787</v>
      </c>
      <c r="S91" s="15">
        <v>17.332596345553647</v>
      </c>
      <c r="T91" s="15">
        <v>17.655038774905123</v>
      </c>
      <c r="U91" s="15">
        <v>18.72036442547418</v>
      </c>
      <c r="V91" s="15">
        <v>18.571924170605932</v>
      </c>
      <c r="W91" s="15">
        <v>17.262754854507264</v>
      </c>
      <c r="X91" s="15">
        <v>14.639612263520092</v>
      </c>
      <c r="Y91" s="15">
        <v>12.116439779016513</v>
      </c>
      <c r="Z91" s="16">
        <f>SUM(B91:Y91)</f>
        <v>345.08014191455089</v>
      </c>
      <c r="AA91" s="17">
        <v>1</v>
      </c>
      <c r="AB91" s="18">
        <f>+Z91*AA91</f>
        <v>345.08014191455089</v>
      </c>
    </row>
    <row r="92" spans="1:28" ht="15.75" x14ac:dyDescent="0.25">
      <c r="A92" s="19">
        <v>42767</v>
      </c>
      <c r="B92" s="20">
        <v>8.776354838996312</v>
      </c>
      <c r="C92" s="20">
        <v>7.8092765186768531</v>
      </c>
      <c r="D92" s="20">
        <v>7.0084817571767211</v>
      </c>
      <c r="E92" s="20">
        <v>6.5893191546596803</v>
      </c>
      <c r="F92" s="20">
        <v>6.4043916060443422</v>
      </c>
      <c r="G92" s="20">
        <v>6.1175335604828405</v>
      </c>
      <c r="H92" s="20">
        <v>7.3502855035024055</v>
      </c>
      <c r="I92" s="20">
        <v>9.0637632229834288</v>
      </c>
      <c r="J92" s="20">
        <v>11.494428601302545</v>
      </c>
      <c r="K92" s="20">
        <v>13.581190245337318</v>
      </c>
      <c r="L92" s="20">
        <v>15.754149168857161</v>
      </c>
      <c r="M92" s="20">
        <v>17.418946812693171</v>
      </c>
      <c r="N92" s="20">
        <v>18.018959710897164</v>
      </c>
      <c r="O92" s="20">
        <v>17.636157775497011</v>
      </c>
      <c r="P92" s="20">
        <v>16.477505914236175</v>
      </c>
      <c r="Q92" s="20">
        <v>15.984487205067779</v>
      </c>
      <c r="R92" s="20">
        <v>15.423553461493519</v>
      </c>
      <c r="S92" s="20">
        <v>15.318985197335074</v>
      </c>
      <c r="T92" s="20">
        <v>15.266226619579079</v>
      </c>
      <c r="U92" s="20">
        <v>16.116336497835256</v>
      </c>
      <c r="V92" s="20">
        <v>16.086047887789434</v>
      </c>
      <c r="W92" s="20">
        <v>15.024191743162021</v>
      </c>
      <c r="X92" s="20">
        <v>12.777153013608796</v>
      </c>
      <c r="Y92" s="20">
        <v>10.609746717174509</v>
      </c>
      <c r="Z92" s="21">
        <f t="shared" ref="Z92:Z114" si="6">SUM(B92:Y92)</f>
        <v>302.10747273438858</v>
      </c>
      <c r="AA92" s="22">
        <v>0</v>
      </c>
      <c r="AB92" s="23">
        <f>+Z92*AA92</f>
        <v>0</v>
      </c>
    </row>
    <row r="93" spans="1:28" ht="15.75" x14ac:dyDescent="0.25">
      <c r="A93" s="19">
        <v>42795</v>
      </c>
      <c r="B93" s="20">
        <v>7.9143327376050543</v>
      </c>
      <c r="C93" s="20">
        <v>7.0298959052496031</v>
      </c>
      <c r="D93" s="20">
        <v>6.2805465199098016</v>
      </c>
      <c r="E93" s="20">
        <v>5.8769044097996499</v>
      </c>
      <c r="F93" s="20">
        <v>5.6952158452842667</v>
      </c>
      <c r="G93" s="20">
        <v>5.4148624991291321</v>
      </c>
      <c r="H93" s="20">
        <v>6.5818998684575938</v>
      </c>
      <c r="I93" s="20">
        <v>8.1875977524548063</v>
      </c>
      <c r="J93" s="20">
        <v>10.502338455175568</v>
      </c>
      <c r="K93" s="20">
        <v>12.465470774909782</v>
      </c>
      <c r="L93" s="20">
        <v>14.535593482841854</v>
      </c>
      <c r="M93" s="20">
        <v>16.116686158675527</v>
      </c>
      <c r="N93" s="20">
        <v>16.677237689136</v>
      </c>
      <c r="O93" s="20">
        <v>16.334515727990251</v>
      </c>
      <c r="P93" s="20">
        <v>15.242831028867208</v>
      </c>
      <c r="Q93" s="20">
        <v>14.770647861578354</v>
      </c>
      <c r="R93" s="20">
        <v>14.228042772918855</v>
      </c>
      <c r="S93" s="20">
        <v>14.09560790108798</v>
      </c>
      <c r="T93" s="20">
        <v>13.967581183407155</v>
      </c>
      <c r="U93" s="20">
        <v>14.72986119507501</v>
      </c>
      <c r="V93" s="20">
        <v>14.731464206197359</v>
      </c>
      <c r="W93" s="20">
        <v>13.747350486412458</v>
      </c>
      <c r="X93" s="20">
        <v>11.666186464988797</v>
      </c>
      <c r="Y93" s="20">
        <v>9.6794386768614267</v>
      </c>
      <c r="Z93" s="21">
        <f t="shared" si="6"/>
        <v>276.47210960401355</v>
      </c>
      <c r="AA93" s="22">
        <v>1</v>
      </c>
      <c r="AB93" s="23">
        <f t="shared" ref="AB93:AB114" si="7">+Z93*AA93</f>
        <v>276.47210960401355</v>
      </c>
    </row>
    <row r="94" spans="1:28" ht="15.75" x14ac:dyDescent="0.25">
      <c r="A94" s="19">
        <v>42826</v>
      </c>
      <c r="B94" s="20">
        <v>5.7447481748593745</v>
      </c>
      <c r="C94" s="20">
        <v>5.0688266906868229</v>
      </c>
      <c r="D94" s="20">
        <v>4.4197402512164174</v>
      </c>
      <c r="E94" s="20">
        <v>4.0542308657063444</v>
      </c>
      <c r="F94" s="20">
        <v>3.8413857438040999</v>
      </c>
      <c r="G94" s="20">
        <v>3.506558529205531</v>
      </c>
      <c r="H94" s="20">
        <v>4.5502827348263111</v>
      </c>
      <c r="I94" s="20">
        <v>5.9167276282569645</v>
      </c>
      <c r="J94" s="20">
        <v>7.8896646772804075</v>
      </c>
      <c r="K94" s="20">
        <v>9.5417369778130379</v>
      </c>
      <c r="L94" s="20">
        <v>11.357716425071807</v>
      </c>
      <c r="M94" s="20">
        <v>12.761052762224509</v>
      </c>
      <c r="N94" s="20">
        <v>13.31296469593866</v>
      </c>
      <c r="O94" s="20">
        <v>13.125589483289446</v>
      </c>
      <c r="P94" s="20">
        <v>12.204075482567418</v>
      </c>
      <c r="Q94" s="20">
        <v>11.85243800358144</v>
      </c>
      <c r="R94" s="20">
        <v>11.289492326795234</v>
      </c>
      <c r="S94" s="20">
        <v>10.952431770971849</v>
      </c>
      <c r="T94" s="20">
        <v>10.106134880049979</v>
      </c>
      <c r="U94" s="20">
        <v>10.486782600330457</v>
      </c>
      <c r="V94" s="20">
        <v>10.682866232332522</v>
      </c>
      <c r="W94" s="20">
        <v>10.164534971419961</v>
      </c>
      <c r="X94" s="20">
        <v>8.7312358501944445</v>
      </c>
      <c r="Y94" s="20">
        <v>7.3308804934059353</v>
      </c>
      <c r="Z94" s="21">
        <f t="shared" si="6"/>
        <v>208.89209825182897</v>
      </c>
      <c r="AA94" s="22">
        <v>0</v>
      </c>
      <c r="AB94" s="23">
        <f t="shared" si="7"/>
        <v>0</v>
      </c>
    </row>
    <row r="95" spans="1:28" ht="15.75" x14ac:dyDescent="0.25">
      <c r="A95" s="19">
        <v>42856</v>
      </c>
      <c r="B95" s="20">
        <v>4.8060324983056688</v>
      </c>
      <c r="C95" s="20">
        <v>4.2174615950791612</v>
      </c>
      <c r="D95" s="20">
        <v>3.6375126094185539</v>
      </c>
      <c r="E95" s="20">
        <v>3.289581770049665</v>
      </c>
      <c r="F95" s="20">
        <v>3.0418572629723037</v>
      </c>
      <c r="G95" s="20">
        <v>2.6922204261485518</v>
      </c>
      <c r="H95" s="20">
        <v>3.6806558695893621</v>
      </c>
      <c r="I95" s="20">
        <v>4.9410835240510949</v>
      </c>
      <c r="J95" s="20">
        <v>6.7718045907653632</v>
      </c>
      <c r="K95" s="20">
        <v>8.289556510302269</v>
      </c>
      <c r="L95" s="20">
        <v>9.9955626015265295</v>
      </c>
      <c r="M95" s="20">
        <v>11.313663573670667</v>
      </c>
      <c r="N95" s="20">
        <v>11.855970151555788</v>
      </c>
      <c r="O95" s="20">
        <v>11.724779170066284</v>
      </c>
      <c r="P95" s="20">
        <v>10.880001600495724</v>
      </c>
      <c r="Q95" s="20">
        <v>10.567576783889379</v>
      </c>
      <c r="R95" s="20">
        <v>10.011174845329606</v>
      </c>
      <c r="S95" s="20">
        <v>9.6008122872681128</v>
      </c>
      <c r="T95" s="20">
        <v>8.5095206910707262</v>
      </c>
      <c r="U95" s="20">
        <v>8.7462727501392763</v>
      </c>
      <c r="V95" s="20">
        <v>9.0141861136233388</v>
      </c>
      <c r="W95" s="20">
        <v>8.6633433934494377</v>
      </c>
      <c r="X95" s="20">
        <v>7.4783266335034071</v>
      </c>
      <c r="Y95" s="20">
        <v>6.3112034283544602</v>
      </c>
      <c r="Z95" s="21">
        <f t="shared" si="6"/>
        <v>180.04016068062469</v>
      </c>
      <c r="AA95" s="22">
        <v>2</v>
      </c>
      <c r="AB95" s="23">
        <f t="shared" si="7"/>
        <v>360.08032136124939</v>
      </c>
    </row>
    <row r="96" spans="1:28" ht="15.75" x14ac:dyDescent="0.25">
      <c r="A96" s="19">
        <v>42887</v>
      </c>
      <c r="B96" s="20">
        <v>1.9411177958818442</v>
      </c>
      <c r="C96" s="20">
        <v>1.6062619695327882</v>
      </c>
      <c r="D96" s="20">
        <v>1.1795720568317236</v>
      </c>
      <c r="E96" s="20">
        <v>0.88605486149209156</v>
      </c>
      <c r="F96" s="20">
        <v>0.59051624309605089</v>
      </c>
      <c r="G96" s="20">
        <v>0.19308496406679154</v>
      </c>
      <c r="H96" s="20">
        <v>1.0302565748924906</v>
      </c>
      <c r="I96" s="20">
        <v>1.9400194085178555</v>
      </c>
      <c r="J96" s="20">
        <v>3.3477944043604211</v>
      </c>
      <c r="K96" s="20">
        <v>4.4664706940281746</v>
      </c>
      <c r="L96" s="20">
        <v>5.8308802575333942</v>
      </c>
      <c r="M96" s="20">
        <v>6.8841676720859226</v>
      </c>
      <c r="N96" s="20">
        <v>7.3978087502715582</v>
      </c>
      <c r="O96" s="20">
        <v>7.4434483189574578</v>
      </c>
      <c r="P96" s="20">
        <v>6.8382251517177224</v>
      </c>
      <c r="Q96" s="20">
        <v>6.6284409922585539</v>
      </c>
      <c r="R96" s="20">
        <v>6.1109852286941688</v>
      </c>
      <c r="S96" s="20">
        <v>5.46794260481078</v>
      </c>
      <c r="T96" s="20">
        <v>3.6201716490862381</v>
      </c>
      <c r="U96" s="20">
        <v>3.4237021065296815</v>
      </c>
      <c r="V96" s="20">
        <v>3.899085077810625</v>
      </c>
      <c r="W96" s="20">
        <v>4.0756383679124539</v>
      </c>
      <c r="X96" s="20">
        <v>3.6303108317455468</v>
      </c>
      <c r="Y96" s="20">
        <v>3.1955200108020492</v>
      </c>
      <c r="Z96" s="21">
        <f t="shared" si="6"/>
        <v>91.627475992916374</v>
      </c>
      <c r="AA96" s="22">
        <v>2</v>
      </c>
      <c r="AB96" s="23">
        <f t="shared" si="7"/>
        <v>183.25495198583275</v>
      </c>
    </row>
    <row r="97" spans="1:28" ht="15.75" x14ac:dyDescent="0.25">
      <c r="A97" s="19">
        <v>42917</v>
      </c>
      <c r="B97" s="20">
        <v>1.4680132751894774</v>
      </c>
      <c r="C97" s="20">
        <v>1.1888568471173571</v>
      </c>
      <c r="D97" s="20">
        <v>0.77776435241093012</v>
      </c>
      <c r="E97" s="20">
        <v>0.4794507851653762</v>
      </c>
      <c r="F97" s="20">
        <v>0.20053593248091417</v>
      </c>
      <c r="G97" s="20">
        <v>0</v>
      </c>
      <c r="H97" s="20">
        <v>0.59272903238010599</v>
      </c>
      <c r="I97" s="20">
        <v>1.4856738345791669</v>
      </c>
      <c r="J97" s="20">
        <v>2.8074181476091908</v>
      </c>
      <c r="K97" s="20">
        <v>3.850104134528614</v>
      </c>
      <c r="L97" s="20">
        <v>5.1674333246513839</v>
      </c>
      <c r="M97" s="20">
        <v>6.1736086232319565</v>
      </c>
      <c r="N97" s="20">
        <v>6.6926712821562901</v>
      </c>
      <c r="O97" s="20">
        <v>6.7299050091333115</v>
      </c>
      <c r="P97" s="20">
        <v>6.1590856661187061</v>
      </c>
      <c r="Q97" s="20">
        <v>5.9752719913126242</v>
      </c>
      <c r="R97" s="20">
        <v>5.4707975243222577</v>
      </c>
      <c r="S97" s="20">
        <v>4.8174118540775339</v>
      </c>
      <c r="T97" s="20">
        <v>2.9224486424086251</v>
      </c>
      <c r="U97" s="20">
        <v>2.6670156747653806</v>
      </c>
      <c r="V97" s="20">
        <v>3.1747966842657078</v>
      </c>
      <c r="W97" s="20">
        <v>3.4042647705062805</v>
      </c>
      <c r="X97" s="20">
        <v>3.0481605654978807</v>
      </c>
      <c r="Y97" s="20">
        <v>2.6741668069740641</v>
      </c>
      <c r="Z97" s="21">
        <f t="shared" si="6"/>
        <v>77.927584760883121</v>
      </c>
      <c r="AA97" s="22">
        <v>1</v>
      </c>
      <c r="AB97" s="23">
        <f t="shared" si="7"/>
        <v>77.927584760883121</v>
      </c>
    </row>
    <row r="98" spans="1:28" ht="15.75" x14ac:dyDescent="0.25">
      <c r="A98" s="19">
        <v>42948</v>
      </c>
      <c r="B98" s="20">
        <v>1.6408704624605193</v>
      </c>
      <c r="C98" s="20">
        <v>1.3368178623546072</v>
      </c>
      <c r="D98" s="20">
        <v>0.92508806700189439</v>
      </c>
      <c r="E98" s="20">
        <v>0.63561504825121773</v>
      </c>
      <c r="F98" s="20">
        <v>0.33161070639972934</v>
      </c>
      <c r="G98" s="20">
        <v>0</v>
      </c>
      <c r="H98" s="20">
        <v>0.74823067465567306</v>
      </c>
      <c r="I98" s="20">
        <v>1.6455859305591005</v>
      </c>
      <c r="J98" s="20">
        <v>3.011376539677876</v>
      </c>
      <c r="K98" s="20">
        <v>4.0683598160747749</v>
      </c>
      <c r="L98" s="20">
        <v>5.4028753957046405</v>
      </c>
      <c r="M98" s="20">
        <v>6.4329574521074377</v>
      </c>
      <c r="N98" s="20">
        <v>6.9479079238807913</v>
      </c>
      <c r="O98" s="20">
        <v>7.015647620154148</v>
      </c>
      <c r="P98" s="20">
        <v>6.4345080412480584</v>
      </c>
      <c r="Q98" s="20">
        <v>6.2380312917625886</v>
      </c>
      <c r="R98" s="20">
        <v>5.7182629144140265</v>
      </c>
      <c r="S98" s="20">
        <v>5.0410135499342985</v>
      </c>
      <c r="T98" s="20">
        <v>3.081037269366405</v>
      </c>
      <c r="U98" s="20">
        <v>2.8067069566908742</v>
      </c>
      <c r="V98" s="20">
        <v>3.3345609985332416</v>
      </c>
      <c r="W98" s="20">
        <v>3.5776197445384881</v>
      </c>
      <c r="X98" s="20">
        <v>3.2243767314712031</v>
      </c>
      <c r="Y98" s="20">
        <v>2.8755807689339363</v>
      </c>
      <c r="Z98" s="21">
        <f t="shared" si="6"/>
        <v>82.474641766175523</v>
      </c>
      <c r="AA98" s="22">
        <v>2</v>
      </c>
      <c r="AB98" s="23">
        <f t="shared" si="7"/>
        <v>164.94928353235105</v>
      </c>
    </row>
    <row r="99" spans="1:28" ht="15.75" x14ac:dyDescent="0.25">
      <c r="A99" s="19">
        <v>42979</v>
      </c>
      <c r="B99" s="20">
        <v>2.854541440529367</v>
      </c>
      <c r="C99" s="20">
        <v>2.4310854923904692</v>
      </c>
      <c r="D99" s="20">
        <v>1.9599109497836373</v>
      </c>
      <c r="E99" s="20">
        <v>1.6535714378129285</v>
      </c>
      <c r="F99" s="20">
        <v>1.3808293875999311</v>
      </c>
      <c r="G99" s="20">
        <v>1.0084142667054437</v>
      </c>
      <c r="H99" s="20">
        <v>1.8880397842418333</v>
      </c>
      <c r="I99" s="20">
        <v>2.9137676744761407</v>
      </c>
      <c r="J99" s="20">
        <v>4.466549506135749</v>
      </c>
      <c r="K99" s="20">
        <v>5.7084394004591275</v>
      </c>
      <c r="L99" s="20">
        <v>7.1831472799845244</v>
      </c>
      <c r="M99" s="20">
        <v>8.306854445157839</v>
      </c>
      <c r="N99" s="20">
        <v>8.8396021555162037</v>
      </c>
      <c r="O99" s="20">
        <v>8.8029194474408001</v>
      </c>
      <c r="P99" s="20">
        <v>8.1067082248121736</v>
      </c>
      <c r="Q99" s="20">
        <v>7.8784055388055734</v>
      </c>
      <c r="R99" s="20">
        <v>7.3453505827170744</v>
      </c>
      <c r="S99" s="20">
        <v>6.8171561753278311</v>
      </c>
      <c r="T99" s="20">
        <v>5.2993759655198716</v>
      </c>
      <c r="U99" s="20">
        <v>5.2650404264061166</v>
      </c>
      <c r="V99" s="20">
        <v>5.6707193084137444</v>
      </c>
      <c r="W99" s="20">
        <v>5.6198960745132567</v>
      </c>
      <c r="X99" s="20">
        <v>4.9113961675564326</v>
      </c>
      <c r="Y99" s="20">
        <v>4.1901846148464728</v>
      </c>
      <c r="Z99" s="21">
        <f t="shared" si="6"/>
        <v>120.50190574715255</v>
      </c>
      <c r="AA99" s="22">
        <v>0</v>
      </c>
      <c r="AB99" s="23">
        <f t="shared" si="7"/>
        <v>0</v>
      </c>
    </row>
    <row r="100" spans="1:28" ht="15.75" x14ac:dyDescent="0.25">
      <c r="A100" s="19">
        <v>43009</v>
      </c>
      <c r="B100" s="20">
        <v>5.1823069751111035</v>
      </c>
      <c r="C100" s="20">
        <v>4.552532998319105</v>
      </c>
      <c r="D100" s="20">
        <v>3.9384987834053184</v>
      </c>
      <c r="E100" s="20">
        <v>3.5842578115696213</v>
      </c>
      <c r="F100" s="20">
        <v>3.3569882207348698</v>
      </c>
      <c r="G100" s="20">
        <v>3.0068339252856404</v>
      </c>
      <c r="H100" s="20">
        <v>4.0142309334845514</v>
      </c>
      <c r="I100" s="20">
        <v>5.3051022961577701</v>
      </c>
      <c r="J100" s="20">
        <v>7.21821351678269</v>
      </c>
      <c r="K100" s="20">
        <v>8.7738590198354842</v>
      </c>
      <c r="L100" s="20">
        <v>10.53528257396286</v>
      </c>
      <c r="M100" s="20">
        <v>11.880625117047117</v>
      </c>
      <c r="N100" s="20">
        <v>12.449577853698315</v>
      </c>
      <c r="O100" s="20">
        <v>12.286954402739447</v>
      </c>
      <c r="P100" s="20">
        <v>11.420791181790385</v>
      </c>
      <c r="Q100" s="20">
        <v>11.07831600764689</v>
      </c>
      <c r="R100" s="20">
        <v>10.535787098300709</v>
      </c>
      <c r="S100" s="20">
        <v>10.134706950163924</v>
      </c>
      <c r="T100" s="20">
        <v>9.0975454462966354</v>
      </c>
      <c r="U100" s="20">
        <v>9.3826167768769366</v>
      </c>
      <c r="V100" s="20">
        <v>9.6400264416934149</v>
      </c>
      <c r="W100" s="20">
        <v>9.2357269209213868</v>
      </c>
      <c r="X100" s="20">
        <v>7.9552176457765924</v>
      </c>
      <c r="Y100" s="20">
        <v>6.7156676998282308</v>
      </c>
      <c r="Z100" s="21">
        <f t="shared" si="6"/>
        <v>191.28166659742899</v>
      </c>
      <c r="AA100" s="22">
        <v>1</v>
      </c>
      <c r="AB100" s="23">
        <f t="shared" si="7"/>
        <v>191.28166659742899</v>
      </c>
    </row>
    <row r="101" spans="1:28" ht="15.75" x14ac:dyDescent="0.25">
      <c r="A101" s="19">
        <v>43040</v>
      </c>
      <c r="B101" s="20">
        <v>6.8315373725221917</v>
      </c>
      <c r="C101" s="20">
        <v>6.068429500515947</v>
      </c>
      <c r="D101" s="20">
        <v>5.3680722999260517</v>
      </c>
      <c r="E101" s="20">
        <v>4.9828889524501285</v>
      </c>
      <c r="F101" s="20">
        <v>4.7617076099307951</v>
      </c>
      <c r="G101" s="20">
        <v>4.4374029836215456</v>
      </c>
      <c r="H101" s="20">
        <v>5.5620051809179465</v>
      </c>
      <c r="I101" s="20">
        <v>7.0391453705393801</v>
      </c>
      <c r="J101" s="20">
        <v>9.2021247069188661</v>
      </c>
      <c r="K101" s="20">
        <v>10.993711760406477</v>
      </c>
      <c r="L101" s="20">
        <v>12.94841900613195</v>
      </c>
      <c r="M101" s="20">
        <v>14.443544756019577</v>
      </c>
      <c r="N101" s="20">
        <v>15.029535614242967</v>
      </c>
      <c r="O101" s="20">
        <v>14.768331455901773</v>
      </c>
      <c r="P101" s="20">
        <v>13.767319840981408</v>
      </c>
      <c r="Q101" s="20">
        <v>13.356066775789436</v>
      </c>
      <c r="R101" s="20">
        <v>12.801916169897915</v>
      </c>
      <c r="S101" s="20">
        <v>12.529335071226292</v>
      </c>
      <c r="T101" s="20">
        <v>11.921591032309969</v>
      </c>
      <c r="U101" s="20">
        <v>12.459053760566213</v>
      </c>
      <c r="V101" s="20">
        <v>12.590556604982282</v>
      </c>
      <c r="W101" s="20">
        <v>11.892413353485445</v>
      </c>
      <c r="X101" s="20">
        <v>10.176161613660753</v>
      </c>
      <c r="Y101" s="20">
        <v>8.5272727912442221</v>
      </c>
      <c r="Z101" s="21">
        <f t="shared" si="6"/>
        <v>242.4585435841895</v>
      </c>
      <c r="AA101" s="22">
        <v>2</v>
      </c>
      <c r="AB101" s="23">
        <f t="shared" si="7"/>
        <v>484.917087168379</v>
      </c>
    </row>
    <row r="102" spans="1:28" ht="16.5" thickBot="1" x14ac:dyDescent="0.3">
      <c r="A102" s="24">
        <v>43070</v>
      </c>
      <c r="B102" s="25">
        <v>9.6134320820716788</v>
      </c>
      <c r="C102" s="25">
        <v>8.5725716461120705</v>
      </c>
      <c r="D102" s="25">
        <v>7.736205004954634</v>
      </c>
      <c r="E102" s="25">
        <v>7.3011827672153302</v>
      </c>
      <c r="F102" s="25">
        <v>7.1176519893480403</v>
      </c>
      <c r="G102" s="25">
        <v>6.8298033368157931</v>
      </c>
      <c r="H102" s="25">
        <v>8.130223677644608</v>
      </c>
      <c r="I102" s="25">
        <v>9.9205885673396743</v>
      </c>
      <c r="J102" s="25">
        <v>12.478155244522178</v>
      </c>
      <c r="K102" s="25">
        <v>14.680623567047171</v>
      </c>
      <c r="L102" s="25">
        <v>16.962750703968254</v>
      </c>
      <c r="M102" s="25">
        <v>18.716132697395921</v>
      </c>
      <c r="N102" s="25">
        <v>19.312665127364028</v>
      </c>
      <c r="O102" s="25">
        <v>18.900609536959081</v>
      </c>
      <c r="P102" s="25">
        <v>17.667894910483945</v>
      </c>
      <c r="Q102" s="25">
        <v>17.149484766347065</v>
      </c>
      <c r="R102" s="25">
        <v>16.573343108415457</v>
      </c>
      <c r="S102" s="25">
        <v>16.512920393483903</v>
      </c>
      <c r="T102" s="25">
        <v>16.588744743547416</v>
      </c>
      <c r="U102" s="25">
        <v>17.531353866135724</v>
      </c>
      <c r="V102" s="25">
        <v>17.45383372837221</v>
      </c>
      <c r="W102" s="25">
        <v>16.286465070720233</v>
      </c>
      <c r="X102" s="25">
        <v>13.858295654911132</v>
      </c>
      <c r="Y102" s="25">
        <v>11.51766431183141</v>
      </c>
      <c r="Z102" s="26">
        <f t="shared" si="6"/>
        <v>327.41259650300691</v>
      </c>
      <c r="AA102" s="27">
        <v>1</v>
      </c>
      <c r="AB102" s="28">
        <f t="shared" si="7"/>
        <v>327.41259650300691</v>
      </c>
    </row>
    <row r="103" spans="1:28" ht="15.75" x14ac:dyDescent="0.25">
      <c r="A103" s="29">
        <v>43101</v>
      </c>
      <c r="B103" s="30">
        <v>10.964188269078601</v>
      </c>
      <c r="C103" s="30">
        <v>9.7647276989865226</v>
      </c>
      <c r="D103" s="30">
        <v>8.8915626698809724</v>
      </c>
      <c r="E103" s="30">
        <v>8.4498959140740055</v>
      </c>
      <c r="F103" s="30">
        <v>8.3752700996462757</v>
      </c>
      <c r="G103" s="30">
        <v>8.2259764308835059</v>
      </c>
      <c r="H103" s="30">
        <v>9.5187037156883463</v>
      </c>
      <c r="I103" s="30">
        <v>11.415913766504477</v>
      </c>
      <c r="J103" s="30">
        <v>14.084573903302989</v>
      </c>
      <c r="K103" s="30">
        <v>16.430164248825761</v>
      </c>
      <c r="L103" s="30">
        <v>18.753347738077224</v>
      </c>
      <c r="M103" s="30">
        <v>20.528261666934156</v>
      </c>
      <c r="N103" s="30">
        <v>21.062390299543225</v>
      </c>
      <c r="O103" s="30">
        <v>20.504104462562921</v>
      </c>
      <c r="P103" s="30">
        <v>19.199257467872947</v>
      </c>
      <c r="Q103" s="30">
        <v>18.605870777603549</v>
      </c>
      <c r="R103" s="30">
        <v>18.085416959316653</v>
      </c>
      <c r="S103" s="30">
        <v>18.313360558762604</v>
      </c>
      <c r="T103" s="30">
        <v>19.340283221145775</v>
      </c>
      <c r="U103" s="30">
        <v>20.740427909017356</v>
      </c>
      <c r="V103" s="30">
        <v>20.407965437608624</v>
      </c>
      <c r="W103" s="30">
        <v>18.741998826776808</v>
      </c>
      <c r="X103" s="30">
        <v>15.691662963420626</v>
      </c>
      <c r="Y103" s="30">
        <v>12.858939370101169</v>
      </c>
      <c r="Z103" s="31">
        <f t="shared" si="6"/>
        <v>368.95426437561508</v>
      </c>
      <c r="AA103" s="32">
        <v>2</v>
      </c>
      <c r="AB103" s="33">
        <f t="shared" si="7"/>
        <v>737.90852875123016</v>
      </c>
    </row>
    <row r="104" spans="1:28" ht="15.75" x14ac:dyDescent="0.25">
      <c r="A104" s="19">
        <v>43132</v>
      </c>
      <c r="B104" s="20">
        <v>12.466929595232532</v>
      </c>
      <c r="C104" s="20">
        <v>11.265224034952816</v>
      </c>
      <c r="D104" s="20">
        <v>10.37332140888762</v>
      </c>
      <c r="E104" s="20">
        <v>9.9351137082225343</v>
      </c>
      <c r="F104" s="20">
        <v>9.8483807171840354</v>
      </c>
      <c r="G104" s="20">
        <v>9.6913403016136428</v>
      </c>
      <c r="H104" s="20">
        <v>10.99799447484714</v>
      </c>
      <c r="I104" s="20">
        <v>12.916726947107573</v>
      </c>
      <c r="J104" s="20">
        <v>15.609058518483231</v>
      </c>
      <c r="K104" s="20">
        <v>17.971284914780064</v>
      </c>
      <c r="L104" s="20">
        <v>20.320761264135406</v>
      </c>
      <c r="M104" s="20">
        <v>22.117361997925364</v>
      </c>
      <c r="N104" s="20">
        <v>22.660082997068336</v>
      </c>
      <c r="O104" s="20">
        <v>22.09738420335529</v>
      </c>
      <c r="P104" s="20">
        <v>20.784664624825062</v>
      </c>
      <c r="Q104" s="20">
        <v>20.178736440428629</v>
      </c>
      <c r="R104" s="20">
        <v>19.660221544646006</v>
      </c>
      <c r="S104" s="20">
        <v>19.87817690688702</v>
      </c>
      <c r="T104" s="20">
        <v>20.890451468874133</v>
      </c>
      <c r="U104" s="20">
        <v>22.284716840047835</v>
      </c>
      <c r="V104" s="20">
        <v>21.959979082770559</v>
      </c>
      <c r="W104" s="20">
        <v>20.287808152786646</v>
      </c>
      <c r="X104" s="20">
        <v>17.236319125390267</v>
      </c>
      <c r="Y104" s="20">
        <v>14.386670102417444</v>
      </c>
      <c r="Z104" s="21">
        <f t="shared" si="6"/>
        <v>405.81870937286919</v>
      </c>
      <c r="AA104" s="22">
        <v>0</v>
      </c>
      <c r="AB104" s="33">
        <f t="shared" si="7"/>
        <v>0</v>
      </c>
    </row>
    <row r="105" spans="1:28" ht="15.75" x14ac:dyDescent="0.25">
      <c r="A105" s="19">
        <v>43160</v>
      </c>
      <c r="B105" s="20">
        <v>10.09002888328148</v>
      </c>
      <c r="C105" s="20">
        <v>9.0742595474837948</v>
      </c>
      <c r="D105" s="20">
        <v>8.2974481434041962</v>
      </c>
      <c r="E105" s="20">
        <v>7.9009539986835442</v>
      </c>
      <c r="F105" s="20">
        <v>7.7933558645838303</v>
      </c>
      <c r="G105" s="20">
        <v>7.6190673193161054</v>
      </c>
      <c r="H105" s="20">
        <v>8.7887512041124261</v>
      </c>
      <c r="I105" s="20">
        <v>10.460697323462771</v>
      </c>
      <c r="J105" s="20">
        <v>12.831857078257677</v>
      </c>
      <c r="K105" s="20">
        <v>14.896894420959676</v>
      </c>
      <c r="L105" s="20">
        <v>16.980357150747444</v>
      </c>
      <c r="M105" s="20">
        <v>18.575683017297997</v>
      </c>
      <c r="N105" s="20">
        <v>19.085794662607476</v>
      </c>
      <c r="O105" s="20">
        <v>18.639520617559342</v>
      </c>
      <c r="P105" s="20">
        <v>17.500117306080128</v>
      </c>
      <c r="Q105" s="20">
        <v>16.97492302642555</v>
      </c>
      <c r="R105" s="20">
        <v>16.482766277002639</v>
      </c>
      <c r="S105" s="20">
        <v>16.567443261957465</v>
      </c>
      <c r="T105" s="20">
        <v>17.130171566520787</v>
      </c>
      <c r="U105" s="20">
        <v>18.244297782603155</v>
      </c>
      <c r="V105" s="20">
        <v>18.05419105359055</v>
      </c>
      <c r="W105" s="20">
        <v>16.717485079889016</v>
      </c>
      <c r="X105" s="20">
        <v>14.172572463092656</v>
      </c>
      <c r="Y105" s="20">
        <v>11.811118163432749</v>
      </c>
      <c r="Z105" s="21">
        <f t="shared" si="6"/>
        <v>334.68975521235245</v>
      </c>
      <c r="AA105" s="22">
        <v>1</v>
      </c>
      <c r="AB105" s="33">
        <f t="shared" si="7"/>
        <v>334.68975521235245</v>
      </c>
    </row>
    <row r="106" spans="1:28" ht="15.75" x14ac:dyDescent="0.25">
      <c r="A106" s="19">
        <v>43191</v>
      </c>
      <c r="B106" s="20">
        <v>9.2370014358259525</v>
      </c>
      <c r="C106" s="20">
        <v>8.2830350555491634</v>
      </c>
      <c r="D106" s="20">
        <v>7.5384373552677317</v>
      </c>
      <c r="E106" s="20">
        <v>7.1559102210582139</v>
      </c>
      <c r="F106" s="20">
        <v>7.037493514747915</v>
      </c>
      <c r="G106" s="20">
        <v>6.8558917395305592</v>
      </c>
      <c r="H106" s="20">
        <v>7.9909290397855095</v>
      </c>
      <c r="I106" s="20">
        <v>9.5843052083033875</v>
      </c>
      <c r="J106" s="20">
        <v>11.853744047183241</v>
      </c>
      <c r="K106" s="20">
        <v>13.818187275502922</v>
      </c>
      <c r="L106" s="20">
        <v>15.829914812603107</v>
      </c>
      <c r="M106" s="20">
        <v>17.36306942734781</v>
      </c>
      <c r="N106" s="20">
        <v>17.864307690889667</v>
      </c>
      <c r="O106" s="20">
        <v>17.455580224479647</v>
      </c>
      <c r="P106" s="20">
        <v>16.372922894419268</v>
      </c>
      <c r="Q106" s="20">
        <v>15.877462267172959</v>
      </c>
      <c r="R106" s="20">
        <v>15.38961138193897</v>
      </c>
      <c r="S106" s="20">
        <v>15.422134756301645</v>
      </c>
      <c r="T106" s="20">
        <v>15.813278762157282</v>
      </c>
      <c r="U106" s="20">
        <v>16.826654248386063</v>
      </c>
      <c r="V106" s="20">
        <v>16.688295525310458</v>
      </c>
      <c r="W106" s="20">
        <v>15.464341432907673</v>
      </c>
      <c r="X106" s="20">
        <v>13.094689888396296</v>
      </c>
      <c r="Y106" s="20">
        <v>10.898145674535709</v>
      </c>
      <c r="Z106" s="21">
        <f t="shared" si="6"/>
        <v>309.71534387960122</v>
      </c>
      <c r="AA106" s="22">
        <v>0</v>
      </c>
      <c r="AB106" s="33">
        <f t="shared" si="7"/>
        <v>0</v>
      </c>
    </row>
    <row r="107" spans="1:28" ht="15.75" x14ac:dyDescent="0.25">
      <c r="A107" s="19">
        <v>43221</v>
      </c>
      <c r="B107" s="20">
        <v>7.894019588572835</v>
      </c>
      <c r="C107" s="20">
        <v>7.0194960078453228</v>
      </c>
      <c r="D107" s="20">
        <v>6.3487027372060005</v>
      </c>
      <c r="E107" s="20">
        <v>5.995920478385603</v>
      </c>
      <c r="F107" s="20">
        <v>5.8846838732880329</v>
      </c>
      <c r="G107" s="20">
        <v>5.7248287711883421</v>
      </c>
      <c r="H107" s="20">
        <v>6.7735016620482327</v>
      </c>
      <c r="I107" s="20">
        <v>8.2194021078335204</v>
      </c>
      <c r="J107" s="20">
        <v>10.279796859530315</v>
      </c>
      <c r="K107" s="20">
        <v>12.074430129342566</v>
      </c>
      <c r="L107" s="20">
        <v>13.914663544978644</v>
      </c>
      <c r="M107" s="20">
        <v>15.31703053294018</v>
      </c>
      <c r="N107" s="20">
        <v>15.778578462303642</v>
      </c>
      <c r="O107" s="20">
        <v>15.414735037821515</v>
      </c>
      <c r="P107" s="20">
        <v>14.435061977662698</v>
      </c>
      <c r="Q107" s="20">
        <v>13.984972179144002</v>
      </c>
      <c r="R107" s="20">
        <v>13.520904298071642</v>
      </c>
      <c r="S107" s="20">
        <v>13.526047335355976</v>
      </c>
      <c r="T107" s="20">
        <v>13.817585475564847</v>
      </c>
      <c r="U107" s="20">
        <v>14.745061253157381</v>
      </c>
      <c r="V107" s="20">
        <v>14.642422498238481</v>
      </c>
      <c r="W107" s="20">
        <v>13.537297615612182</v>
      </c>
      <c r="X107" s="20">
        <v>11.377459290562939</v>
      </c>
      <c r="Y107" s="20">
        <v>9.4056980111497381</v>
      </c>
      <c r="Z107" s="21">
        <f t="shared" si="6"/>
        <v>269.63229972780465</v>
      </c>
      <c r="AA107" s="22">
        <v>1</v>
      </c>
      <c r="AB107" s="33">
        <f t="shared" si="7"/>
        <v>269.63229972780465</v>
      </c>
    </row>
    <row r="108" spans="1:28" ht="15.75" x14ac:dyDescent="0.25">
      <c r="A108" s="19">
        <v>43252</v>
      </c>
      <c r="B108" s="20">
        <v>6.4420230742497679</v>
      </c>
      <c r="C108" s="20">
        <v>5.7661562820849532</v>
      </c>
      <c r="D108" s="20">
        <v>5.2055226599690094</v>
      </c>
      <c r="E108" s="20">
        <v>4.8989466329923985</v>
      </c>
      <c r="F108" s="20">
        <v>4.7692183536806887</v>
      </c>
      <c r="G108" s="20">
        <v>4.6073425570655822</v>
      </c>
      <c r="H108" s="20">
        <v>5.5076729496421208</v>
      </c>
      <c r="I108" s="20">
        <v>6.7084061552065251</v>
      </c>
      <c r="J108" s="20">
        <v>8.4209870591231493</v>
      </c>
      <c r="K108" s="20">
        <v>9.8995789100243385</v>
      </c>
      <c r="L108" s="20">
        <v>11.465314201920592</v>
      </c>
      <c r="M108" s="20">
        <v>12.652474023096779</v>
      </c>
      <c r="N108" s="20">
        <v>13.074004027750959</v>
      </c>
      <c r="O108" s="20">
        <v>12.825565964510872</v>
      </c>
      <c r="P108" s="20">
        <v>12.029933123517822</v>
      </c>
      <c r="Q108" s="20">
        <v>11.664392627506253</v>
      </c>
      <c r="R108" s="20">
        <v>11.231229767841128</v>
      </c>
      <c r="S108" s="20">
        <v>11.113687407116437</v>
      </c>
      <c r="T108" s="20">
        <v>10.968841216850649</v>
      </c>
      <c r="U108" s="20">
        <v>11.610526223256308</v>
      </c>
      <c r="V108" s="20">
        <v>11.648758590194987</v>
      </c>
      <c r="W108" s="20">
        <v>10.866323239898882</v>
      </c>
      <c r="X108" s="20">
        <v>9.2197238749504749</v>
      </c>
      <c r="Y108" s="20">
        <v>7.7460773518344652</v>
      </c>
      <c r="Z108" s="21">
        <f t="shared" si="6"/>
        <v>220.34270627428509</v>
      </c>
      <c r="AA108" s="22">
        <v>2</v>
      </c>
      <c r="AB108" s="33">
        <f t="shared" si="7"/>
        <v>440.68541254857018</v>
      </c>
    </row>
    <row r="109" spans="1:28" ht="15.75" x14ac:dyDescent="0.25">
      <c r="A109" s="19">
        <v>43282</v>
      </c>
      <c r="B109" s="20">
        <v>5.627959582616505</v>
      </c>
      <c r="C109" s="20">
        <v>4.9864410360911648</v>
      </c>
      <c r="D109" s="20">
        <v>4.4608088157180674</v>
      </c>
      <c r="E109" s="20">
        <v>4.1570340076517134</v>
      </c>
      <c r="F109" s="20">
        <v>4.0261571701292915</v>
      </c>
      <c r="G109" s="20">
        <v>3.84578916103899</v>
      </c>
      <c r="H109" s="20">
        <v>4.7204295244873578</v>
      </c>
      <c r="I109" s="20">
        <v>5.8690659220558246</v>
      </c>
      <c r="J109" s="20">
        <v>7.510172558338617</v>
      </c>
      <c r="K109" s="20">
        <v>8.9199569787829915</v>
      </c>
      <c r="L109" s="20">
        <v>10.429485298062829</v>
      </c>
      <c r="M109" s="20">
        <v>11.576372512387692</v>
      </c>
      <c r="N109" s="20">
        <v>11.992576712907656</v>
      </c>
      <c r="O109" s="20">
        <v>11.775163879240424</v>
      </c>
      <c r="P109" s="20">
        <v>11.013381145712884</v>
      </c>
      <c r="Q109" s="20">
        <v>10.664058632980243</v>
      </c>
      <c r="R109" s="20">
        <v>10.243510765523233</v>
      </c>
      <c r="S109" s="20">
        <v>10.087179397776346</v>
      </c>
      <c r="T109" s="20">
        <v>9.8222834385237476</v>
      </c>
      <c r="U109" s="20">
        <v>10.393558382061251</v>
      </c>
      <c r="V109" s="20">
        <v>10.462362030068405</v>
      </c>
      <c r="W109" s="20">
        <v>9.7698797048057955</v>
      </c>
      <c r="X109" s="20">
        <v>8.2460585601497058</v>
      </c>
      <c r="Y109" s="20">
        <v>6.8870304280615358</v>
      </c>
      <c r="Z109" s="21">
        <f t="shared" si="6"/>
        <v>197.48671564517227</v>
      </c>
      <c r="AA109" s="22">
        <v>1</v>
      </c>
      <c r="AB109" s="33">
        <f t="shared" si="7"/>
        <v>197.48671564517227</v>
      </c>
    </row>
    <row r="110" spans="1:28" ht="15.75" x14ac:dyDescent="0.25">
      <c r="A110" s="19">
        <v>43313</v>
      </c>
      <c r="B110" s="20">
        <v>9.4234798187281754</v>
      </c>
      <c r="C110" s="20">
        <v>8.4115398409617406</v>
      </c>
      <c r="D110" s="20">
        <v>7.6501965572898314</v>
      </c>
      <c r="E110" s="20">
        <v>7.2601497714434871</v>
      </c>
      <c r="F110" s="20">
        <v>7.1539998544430006</v>
      </c>
      <c r="G110" s="20">
        <v>6.9858703101384485</v>
      </c>
      <c r="H110" s="20">
        <v>8.1455813791529756</v>
      </c>
      <c r="I110" s="20">
        <v>9.7933241243976603</v>
      </c>
      <c r="J110" s="20">
        <v>12.117096365550339</v>
      </c>
      <c r="K110" s="20">
        <v>14.15959317141715</v>
      </c>
      <c r="L110" s="20">
        <v>16.215007754695989</v>
      </c>
      <c r="M110" s="20">
        <v>17.780172017805441</v>
      </c>
      <c r="N110" s="20">
        <v>18.289794891223387</v>
      </c>
      <c r="O110" s="20">
        <v>17.846588872499801</v>
      </c>
      <c r="P110" s="20">
        <v>16.723973610173587</v>
      </c>
      <c r="Q110" s="20">
        <v>16.215128468180033</v>
      </c>
      <c r="R110" s="20">
        <v>15.720508605204159</v>
      </c>
      <c r="S110" s="20">
        <v>15.804303567025606</v>
      </c>
      <c r="T110" s="20">
        <v>16.356008490722147</v>
      </c>
      <c r="U110" s="20">
        <v>17.459529152112218</v>
      </c>
      <c r="V110" s="20">
        <v>17.272213645024785</v>
      </c>
      <c r="W110" s="20">
        <v>15.952757070922559</v>
      </c>
      <c r="X110" s="20">
        <v>13.436626578308925</v>
      </c>
      <c r="Y110" s="20">
        <v>11.111778706668019</v>
      </c>
      <c r="Z110" s="21">
        <f t="shared" si="6"/>
        <v>317.2852226240895</v>
      </c>
      <c r="AA110" s="22">
        <v>1</v>
      </c>
      <c r="AB110" s="33">
        <f t="shared" si="7"/>
        <v>317.2852226240895</v>
      </c>
    </row>
    <row r="111" spans="1:28" ht="15.75" x14ac:dyDescent="0.25">
      <c r="A111" s="19">
        <v>43344</v>
      </c>
      <c r="B111" s="20">
        <v>7.914799101370928</v>
      </c>
      <c r="C111" s="20">
        <v>7.0783750111691255</v>
      </c>
      <c r="D111" s="20">
        <v>6.4229832503232487</v>
      </c>
      <c r="E111" s="20">
        <v>6.074423548131012</v>
      </c>
      <c r="F111" s="20">
        <v>5.948449214139611</v>
      </c>
      <c r="G111" s="20">
        <v>5.7654518643957466</v>
      </c>
      <c r="H111" s="20">
        <v>6.7979154931593726</v>
      </c>
      <c r="I111" s="20">
        <v>8.2173395736029597</v>
      </c>
      <c r="J111" s="20">
        <v>10.237836298538973</v>
      </c>
      <c r="K111" s="20">
        <v>11.993687859281103</v>
      </c>
      <c r="L111" s="20">
        <v>13.801868810768219</v>
      </c>
      <c r="M111" s="20">
        <v>15.174953214231898</v>
      </c>
      <c r="N111" s="20">
        <v>15.651211493297474</v>
      </c>
      <c r="O111" s="20">
        <v>15.314654517079681</v>
      </c>
      <c r="P111" s="20">
        <v>14.356583741983648</v>
      </c>
      <c r="Q111" s="20">
        <v>13.918654062830207</v>
      </c>
      <c r="R111" s="20">
        <v>13.458706549745934</v>
      </c>
      <c r="S111" s="20">
        <v>13.419634111802495</v>
      </c>
      <c r="T111" s="20">
        <v>13.563943041498874</v>
      </c>
      <c r="U111" s="20">
        <v>14.402189674055947</v>
      </c>
      <c r="V111" s="20">
        <v>14.339473628531778</v>
      </c>
      <c r="W111" s="20">
        <v>13.323676741496961</v>
      </c>
      <c r="X111" s="20">
        <v>11.288290647005347</v>
      </c>
      <c r="Y111" s="20">
        <v>9.4129448663357138</v>
      </c>
      <c r="Z111" s="21">
        <f t="shared" si="6"/>
        <v>267.87804631477616</v>
      </c>
      <c r="AA111" s="22">
        <v>0</v>
      </c>
      <c r="AB111" s="33">
        <f t="shared" si="7"/>
        <v>0</v>
      </c>
    </row>
    <row r="112" spans="1:28" ht="15.75" x14ac:dyDescent="0.25">
      <c r="A112" s="19">
        <v>43374</v>
      </c>
      <c r="B112" s="20">
        <v>7.1700540303825377</v>
      </c>
      <c r="C112" s="20">
        <v>6.3961271293778452</v>
      </c>
      <c r="D112" s="20">
        <v>5.7868251022601704</v>
      </c>
      <c r="E112" s="20">
        <v>5.4499381606659689</v>
      </c>
      <c r="F112" s="20">
        <v>5.3359008580113532</v>
      </c>
      <c r="G112" s="20">
        <v>5.172035133662245</v>
      </c>
      <c r="H112" s="20">
        <v>6.1495354231369568</v>
      </c>
      <c r="I112" s="20">
        <v>7.4712240206724303</v>
      </c>
      <c r="J112" s="20">
        <v>9.3496566803214591</v>
      </c>
      <c r="K112" s="20">
        <v>10.987244605660393</v>
      </c>
      <c r="L112" s="20">
        <v>12.694068625464809</v>
      </c>
      <c r="M112" s="20">
        <v>13.984747007741895</v>
      </c>
      <c r="N112" s="20">
        <v>14.426350103222326</v>
      </c>
      <c r="O112" s="20">
        <v>14.124470698035815</v>
      </c>
      <c r="P112" s="20">
        <v>13.242366002622134</v>
      </c>
      <c r="Q112" s="20">
        <v>12.827889042716947</v>
      </c>
      <c r="R112" s="20">
        <v>12.385351107131513</v>
      </c>
      <c r="S112" s="20">
        <v>12.317902521768893</v>
      </c>
      <c r="T112" s="20">
        <v>12.377851457473781</v>
      </c>
      <c r="U112" s="20">
        <v>13.160128748893499</v>
      </c>
      <c r="V112" s="20">
        <v>13.131689100688305</v>
      </c>
      <c r="W112" s="20">
        <v>12.192444719987897</v>
      </c>
      <c r="X112" s="20">
        <v>10.292304163973412</v>
      </c>
      <c r="Y112" s="20">
        <v>8.5778335953994542</v>
      </c>
      <c r="Z112" s="21">
        <f t="shared" si="6"/>
        <v>245.00393803927204</v>
      </c>
      <c r="AA112" s="22">
        <v>1</v>
      </c>
      <c r="AB112" s="33">
        <f t="shared" si="7"/>
        <v>245.00393803927204</v>
      </c>
    </row>
    <row r="113" spans="1:32" ht="15.75" x14ac:dyDescent="0.25">
      <c r="A113" s="19">
        <v>43405</v>
      </c>
      <c r="B113" s="20">
        <v>7.1756981528961745</v>
      </c>
      <c r="C113" s="20">
        <v>6.358291137659112</v>
      </c>
      <c r="D113" s="20">
        <v>5.7221465913035736</v>
      </c>
      <c r="E113" s="20">
        <v>5.3743506535168741</v>
      </c>
      <c r="F113" s="20">
        <v>5.2644245366987192</v>
      </c>
      <c r="G113" s="20">
        <v>5.1031739019970388</v>
      </c>
      <c r="H113" s="20">
        <v>6.1138023055049402</v>
      </c>
      <c r="I113" s="20">
        <v>7.4933301389044757</v>
      </c>
      <c r="J113" s="20">
        <v>9.4511108178508962</v>
      </c>
      <c r="K113" s="20">
        <v>11.153684117625517</v>
      </c>
      <c r="L113" s="20">
        <v>12.924214949009546</v>
      </c>
      <c r="M113" s="20">
        <v>14.256790710595084</v>
      </c>
      <c r="N113" s="20">
        <v>14.715354388695879</v>
      </c>
      <c r="O113" s="20">
        <v>14.387711560779074</v>
      </c>
      <c r="P113" s="20">
        <v>13.464085262353713</v>
      </c>
      <c r="Q113" s="20">
        <v>13.029776888287557</v>
      </c>
      <c r="R113" s="20">
        <v>12.57947502970319</v>
      </c>
      <c r="S113" s="20">
        <v>12.540120815785414</v>
      </c>
      <c r="T113" s="20">
        <v>12.696129437673292</v>
      </c>
      <c r="U113" s="20">
        <v>13.5423724816035</v>
      </c>
      <c r="V113" s="20">
        <v>13.485019319337063</v>
      </c>
      <c r="W113" s="20">
        <v>12.470370100263885</v>
      </c>
      <c r="X113" s="20">
        <v>10.452264357813299</v>
      </c>
      <c r="Y113" s="20">
        <v>8.6254307482026675</v>
      </c>
      <c r="Z113" s="21">
        <f t="shared" si="6"/>
        <v>248.37912840406048</v>
      </c>
      <c r="AA113" s="22">
        <v>2</v>
      </c>
      <c r="AB113" s="33">
        <f t="shared" si="7"/>
        <v>496.75825680812096</v>
      </c>
    </row>
    <row r="114" spans="1:32" ht="16.5" thickBot="1" x14ac:dyDescent="0.3">
      <c r="A114" s="24">
        <v>43435</v>
      </c>
      <c r="B114" s="25">
        <v>7.8360485216732627</v>
      </c>
      <c r="C114" s="25">
        <v>6.9314653312020198</v>
      </c>
      <c r="D114" s="25">
        <v>6.2195509584862698</v>
      </c>
      <c r="E114" s="25">
        <v>5.8468983700569019</v>
      </c>
      <c r="F114" s="25">
        <v>5.7184139599835397</v>
      </c>
      <c r="G114" s="25">
        <v>5.5314950233254159</v>
      </c>
      <c r="H114" s="25">
        <v>6.6440915575825059</v>
      </c>
      <c r="I114" s="25">
        <v>8.1682258169642878</v>
      </c>
      <c r="J114" s="25">
        <v>10.342774358932168</v>
      </c>
      <c r="K114" s="25">
        <v>12.229110393815482</v>
      </c>
      <c r="L114" s="25">
        <v>14.181992433479842</v>
      </c>
      <c r="M114" s="25">
        <v>15.660310470242102</v>
      </c>
      <c r="N114" s="25">
        <v>16.156415595468602</v>
      </c>
      <c r="O114" s="25">
        <v>15.78747870000317</v>
      </c>
      <c r="P114" s="25">
        <v>14.75074663106831</v>
      </c>
      <c r="Q114" s="25">
        <v>14.28592965427044</v>
      </c>
      <c r="R114" s="25">
        <v>13.789749922132927</v>
      </c>
      <c r="S114" s="25">
        <v>13.773842150401201</v>
      </c>
      <c r="T114" s="25">
        <v>13.994946267999936</v>
      </c>
      <c r="U114" s="25">
        <v>14.927609506399158</v>
      </c>
      <c r="V114" s="25">
        <v>14.836897153249119</v>
      </c>
      <c r="W114" s="25">
        <v>13.720058694540377</v>
      </c>
      <c r="X114" s="25">
        <v>11.488842671857384</v>
      </c>
      <c r="Y114" s="25">
        <v>9.4446037579939954</v>
      </c>
      <c r="Z114" s="26">
        <f t="shared" si="6"/>
        <v>272.26749790112848</v>
      </c>
      <c r="AA114" s="27">
        <v>0</v>
      </c>
      <c r="AB114" s="28">
        <f t="shared" si="7"/>
        <v>0</v>
      </c>
    </row>
    <row r="115" spans="1:32" ht="15.75" thickBot="1" x14ac:dyDescent="0.25">
      <c r="B115" s="46"/>
    </row>
    <row r="116" spans="1:32" ht="16.5" thickBot="1" x14ac:dyDescent="0.3">
      <c r="A116" s="7" t="s">
        <v>33</v>
      </c>
      <c r="E116" s="37"/>
    </row>
    <row r="117" spans="1:32" ht="15.75" thickBot="1" x14ac:dyDescent="0.25">
      <c r="B117" s="46"/>
    </row>
    <row r="118" spans="1:32" ht="15.95" customHeight="1" thickBot="1" x14ac:dyDescent="0.25">
      <c r="A118" s="11" t="s">
        <v>3</v>
      </c>
      <c r="B118" s="12" t="s">
        <v>4</v>
      </c>
      <c r="C118" s="12" t="s">
        <v>5</v>
      </c>
      <c r="D118" s="12" t="s">
        <v>6</v>
      </c>
      <c r="E118" s="12" t="s">
        <v>7</v>
      </c>
      <c r="F118" s="12" t="s">
        <v>8</v>
      </c>
      <c r="G118" s="12" t="s">
        <v>9</v>
      </c>
      <c r="H118" s="12" t="s">
        <v>10</v>
      </c>
      <c r="I118" s="12" t="s">
        <v>11</v>
      </c>
      <c r="J118" s="12" t="s">
        <v>12</v>
      </c>
      <c r="K118" s="12" t="s">
        <v>13</v>
      </c>
      <c r="L118" s="12" t="s">
        <v>14</v>
      </c>
      <c r="M118" s="12" t="s">
        <v>15</v>
      </c>
      <c r="N118" s="12" t="s">
        <v>16</v>
      </c>
      <c r="O118" s="12" t="s">
        <v>17</v>
      </c>
      <c r="P118" s="12" t="s">
        <v>18</v>
      </c>
      <c r="Q118" s="12" t="s">
        <v>19</v>
      </c>
      <c r="R118" s="12" t="s">
        <v>20</v>
      </c>
      <c r="S118" s="12" t="s">
        <v>21</v>
      </c>
      <c r="T118" s="12" t="s">
        <v>22</v>
      </c>
      <c r="U118" s="12" t="s">
        <v>23</v>
      </c>
      <c r="V118" s="12" t="s">
        <v>24</v>
      </c>
      <c r="W118" s="12" t="s">
        <v>25</v>
      </c>
      <c r="X118" s="12" t="s">
        <v>26</v>
      </c>
      <c r="Y118" s="12" t="s">
        <v>27</v>
      </c>
      <c r="Z118" s="12" t="s">
        <v>28</v>
      </c>
      <c r="AA118" s="12" t="s">
        <v>29</v>
      </c>
      <c r="AB118" s="13"/>
      <c r="AE118" s="47"/>
      <c r="AF118" s="47"/>
    </row>
    <row r="119" spans="1:32" ht="15.75" x14ac:dyDescent="0.25">
      <c r="A119" s="14">
        <v>42736</v>
      </c>
      <c r="B119" s="15">
        <f>+B7*$AA7+B35*$AA35+B63*$AA63+B91*$AA91</f>
        <v>297.35000051232828</v>
      </c>
      <c r="C119" s="15">
        <f t="shared" ref="C119:Y130" si="8">+C7*$AA7+C35*$AA35+C63*$AA63+C91*$AA91</f>
        <v>252.98100218445239</v>
      </c>
      <c r="D119" s="15">
        <f t="shared" si="8"/>
        <v>229.52695837482821</v>
      </c>
      <c r="E119" s="15">
        <f t="shared" si="8"/>
        <v>217.34310810515066</v>
      </c>
      <c r="F119" s="15">
        <f t="shared" si="8"/>
        <v>215.1780001868662</v>
      </c>
      <c r="G119" s="15">
        <f t="shared" si="8"/>
        <v>241.97011681842272</v>
      </c>
      <c r="H119" s="15">
        <f t="shared" si="8"/>
        <v>298.25448686517916</v>
      </c>
      <c r="I119" s="15">
        <f t="shared" si="8"/>
        <v>384.30388011672795</v>
      </c>
      <c r="J119" s="15">
        <f t="shared" si="8"/>
        <v>487.42651707065653</v>
      </c>
      <c r="K119" s="15">
        <f t="shared" si="8"/>
        <v>581.95243191518273</v>
      </c>
      <c r="L119" s="15">
        <f t="shared" si="8"/>
        <v>642.79937311209198</v>
      </c>
      <c r="M119" s="15">
        <f t="shared" si="8"/>
        <v>688.59133567848664</v>
      </c>
      <c r="N119" s="15">
        <f t="shared" si="8"/>
        <v>671.71685889244691</v>
      </c>
      <c r="O119" s="15">
        <f t="shared" si="8"/>
        <v>666.84309564763305</v>
      </c>
      <c r="P119" s="15">
        <f t="shared" si="8"/>
        <v>676.75698373580371</v>
      </c>
      <c r="Q119" s="15">
        <f t="shared" si="8"/>
        <v>668.57392423128783</v>
      </c>
      <c r="R119" s="15">
        <f t="shared" si="8"/>
        <v>654.05725954367335</v>
      </c>
      <c r="S119" s="15">
        <f t="shared" si="8"/>
        <v>617.29959411397783</v>
      </c>
      <c r="T119" s="15">
        <f t="shared" si="8"/>
        <v>592.44282956844359</v>
      </c>
      <c r="U119" s="15">
        <f t="shared" si="8"/>
        <v>606.96162400123956</v>
      </c>
      <c r="V119" s="15">
        <f t="shared" si="8"/>
        <v>583.73467603715551</v>
      </c>
      <c r="W119" s="15">
        <f t="shared" si="8"/>
        <v>551.98609314371947</v>
      </c>
      <c r="X119" s="15">
        <f t="shared" si="8"/>
        <v>453.07503688013139</v>
      </c>
      <c r="Y119" s="15">
        <f t="shared" si="8"/>
        <v>364.10868326411804</v>
      </c>
      <c r="Z119" s="16">
        <f>SUM(B119:Y119)</f>
        <v>11645.233870000002</v>
      </c>
      <c r="AA119" s="17">
        <v>31</v>
      </c>
      <c r="AB119" s="18">
        <f>+AB7+AB35+AB63+AB91</f>
        <v>11645.233870000005</v>
      </c>
      <c r="AC119" s="10">
        <f>+Z119-AB119</f>
        <v>0</v>
      </c>
      <c r="AD119" s="10"/>
      <c r="AE119" s="48"/>
      <c r="AF119" s="49"/>
    </row>
    <row r="120" spans="1:32" ht="15.75" x14ac:dyDescent="0.25">
      <c r="A120" s="19">
        <v>42767</v>
      </c>
      <c r="B120" s="20">
        <f t="shared" ref="B120:Q135" si="9">+B8*$AA8+B36*$AA36+B64*$AA64+B92*$AA92</f>
        <v>246.85020280928893</v>
      </c>
      <c r="C120" s="20">
        <f t="shared" si="9"/>
        <v>215.62354515371013</v>
      </c>
      <c r="D120" s="20">
        <f t="shared" si="9"/>
        <v>194.1759242880639</v>
      </c>
      <c r="E120" s="20">
        <f t="shared" si="9"/>
        <v>185.14739736968437</v>
      </c>
      <c r="F120" s="20">
        <f t="shared" si="9"/>
        <v>181.60112055129616</v>
      </c>
      <c r="G120" s="20">
        <f t="shared" si="9"/>
        <v>204.94475001053826</v>
      </c>
      <c r="H120" s="20">
        <f t="shared" si="9"/>
        <v>273.10021441274478</v>
      </c>
      <c r="I120" s="20">
        <f t="shared" si="9"/>
        <v>343.99593027194658</v>
      </c>
      <c r="J120" s="20">
        <f t="shared" si="9"/>
        <v>435.95897820852213</v>
      </c>
      <c r="K120" s="20">
        <f t="shared" si="9"/>
        <v>491.33784939415625</v>
      </c>
      <c r="L120" s="20">
        <f t="shared" si="9"/>
        <v>551.92167550306954</v>
      </c>
      <c r="M120" s="20">
        <f t="shared" si="9"/>
        <v>597.25929481828894</v>
      </c>
      <c r="N120" s="20">
        <f t="shared" si="9"/>
        <v>585.44754464915377</v>
      </c>
      <c r="O120" s="20">
        <f t="shared" si="9"/>
        <v>582.73898871246115</v>
      </c>
      <c r="P120" s="20">
        <f t="shared" si="9"/>
        <v>600.63625450277073</v>
      </c>
      <c r="Q120" s="20">
        <f t="shared" si="9"/>
        <v>582.57341515059318</v>
      </c>
      <c r="R120" s="20">
        <f t="shared" si="8"/>
        <v>575.07341408893603</v>
      </c>
      <c r="S120" s="20">
        <f t="shared" si="8"/>
        <v>547.28464469368328</v>
      </c>
      <c r="T120" s="20">
        <f t="shared" si="8"/>
        <v>496.38890017971119</v>
      </c>
      <c r="U120" s="20">
        <f t="shared" si="8"/>
        <v>515.47962074146471</v>
      </c>
      <c r="V120" s="20">
        <f t="shared" si="8"/>
        <v>495.07972109826221</v>
      </c>
      <c r="W120" s="20">
        <f t="shared" si="8"/>
        <v>449.39292472496857</v>
      </c>
      <c r="X120" s="20">
        <f t="shared" si="8"/>
        <v>376.91250253661497</v>
      </c>
      <c r="Y120" s="20">
        <f t="shared" si="8"/>
        <v>310.17418613008647</v>
      </c>
      <c r="Z120" s="21">
        <f>SUM(B120:Y120)</f>
        <v>10039.099000000018</v>
      </c>
      <c r="AA120" s="22">
        <v>28</v>
      </c>
      <c r="AB120" s="23">
        <f t="shared" ref="AB120:AB142" si="10">+AB8+AB36+AB64+AB92</f>
        <v>10039.099000000017</v>
      </c>
      <c r="AC120" s="10">
        <f t="shared" ref="AC120:AC142" si="11">+Z120-AB120</f>
        <v>0</v>
      </c>
      <c r="AD120" s="10"/>
      <c r="AE120" s="48"/>
      <c r="AF120" s="49"/>
    </row>
    <row r="121" spans="1:32" ht="15.75" x14ac:dyDescent="0.25">
      <c r="A121" s="19">
        <v>42795</v>
      </c>
      <c r="B121" s="20">
        <f t="shared" si="9"/>
        <v>283.51659867918556</v>
      </c>
      <c r="C121" s="20">
        <f t="shared" si="8"/>
        <v>250.08694983874756</v>
      </c>
      <c r="D121" s="20">
        <f t="shared" si="8"/>
        <v>229.42196626582043</v>
      </c>
      <c r="E121" s="20">
        <f t="shared" si="8"/>
        <v>212.21258615875541</v>
      </c>
      <c r="F121" s="20">
        <f t="shared" si="8"/>
        <v>212.59446030810432</v>
      </c>
      <c r="G121" s="20">
        <f t="shared" si="8"/>
        <v>239.59600296611688</v>
      </c>
      <c r="H121" s="20">
        <f t="shared" si="8"/>
        <v>322.34674351270354</v>
      </c>
      <c r="I121" s="20">
        <f t="shared" si="8"/>
        <v>410.36427575810495</v>
      </c>
      <c r="J121" s="20">
        <f t="shared" si="8"/>
        <v>510.94032122042898</v>
      </c>
      <c r="K121" s="20">
        <f t="shared" si="8"/>
        <v>576.71788834017957</v>
      </c>
      <c r="L121" s="20">
        <f t="shared" si="8"/>
        <v>645.34332071779079</v>
      </c>
      <c r="M121" s="20">
        <f t="shared" si="8"/>
        <v>695.61411170938823</v>
      </c>
      <c r="N121" s="20">
        <f t="shared" si="8"/>
        <v>675.55163970348542</v>
      </c>
      <c r="O121" s="20">
        <f t="shared" si="8"/>
        <v>669.36630884683734</v>
      </c>
      <c r="P121" s="20">
        <f t="shared" si="8"/>
        <v>682.31991652875809</v>
      </c>
      <c r="Q121" s="20">
        <f t="shared" si="8"/>
        <v>688.23113072692945</v>
      </c>
      <c r="R121" s="20">
        <f t="shared" si="8"/>
        <v>688.80418016011708</v>
      </c>
      <c r="S121" s="20">
        <f t="shared" si="8"/>
        <v>647.17251539291317</v>
      </c>
      <c r="T121" s="20">
        <f t="shared" si="8"/>
        <v>579.34504298618538</v>
      </c>
      <c r="U121" s="20">
        <f t="shared" si="8"/>
        <v>611.40821018338738</v>
      </c>
      <c r="V121" s="20">
        <f t="shared" si="8"/>
        <v>593.62978139546362</v>
      </c>
      <c r="W121" s="20">
        <f t="shared" si="8"/>
        <v>552.44953808308264</v>
      </c>
      <c r="X121" s="20">
        <f t="shared" si="8"/>
        <v>461.07990546620584</v>
      </c>
      <c r="Y121" s="20">
        <f t="shared" si="8"/>
        <v>367.48960505128167</v>
      </c>
      <c r="Z121" s="21">
        <f t="shared" ref="Z121:Z130" si="12">SUM(B121:Y121)</f>
        <v>11805.602999999976</v>
      </c>
      <c r="AA121" s="22">
        <v>31</v>
      </c>
      <c r="AB121" s="23">
        <f t="shared" si="10"/>
        <v>11805.602999999972</v>
      </c>
      <c r="AC121" s="10">
        <f t="shared" si="11"/>
        <v>0</v>
      </c>
      <c r="AD121" s="10"/>
      <c r="AE121" s="48"/>
      <c r="AF121" s="49"/>
    </row>
    <row r="122" spans="1:32" ht="15.75" x14ac:dyDescent="0.25">
      <c r="A122" s="19">
        <v>42826</v>
      </c>
      <c r="B122" s="20">
        <f t="shared" si="9"/>
        <v>181.28223129515598</v>
      </c>
      <c r="C122" s="20">
        <f t="shared" si="8"/>
        <v>156.55152818392889</v>
      </c>
      <c r="D122" s="20">
        <f t="shared" si="8"/>
        <v>135.02756254634249</v>
      </c>
      <c r="E122" s="20">
        <f t="shared" si="8"/>
        <v>123.9845165763675</v>
      </c>
      <c r="F122" s="20">
        <f t="shared" si="8"/>
        <v>115.17890344376403</v>
      </c>
      <c r="G122" s="20">
        <f t="shared" si="8"/>
        <v>104.54723871107072</v>
      </c>
      <c r="H122" s="20">
        <f t="shared" si="8"/>
        <v>154.9128991949039</v>
      </c>
      <c r="I122" s="20">
        <f t="shared" si="8"/>
        <v>229.17227198072462</v>
      </c>
      <c r="J122" s="20">
        <f t="shared" si="8"/>
        <v>306.81224751647932</v>
      </c>
      <c r="K122" s="20">
        <f t="shared" si="8"/>
        <v>365.38405667541554</v>
      </c>
      <c r="L122" s="20">
        <f t="shared" si="8"/>
        <v>426.33886086792006</v>
      </c>
      <c r="M122" s="20">
        <f t="shared" si="8"/>
        <v>474.44811436329951</v>
      </c>
      <c r="N122" s="20">
        <f t="shared" si="8"/>
        <v>474.63506330909695</v>
      </c>
      <c r="O122" s="20">
        <f t="shared" si="8"/>
        <v>463.7492303308145</v>
      </c>
      <c r="P122" s="20">
        <f t="shared" si="8"/>
        <v>470.17832440602672</v>
      </c>
      <c r="Q122" s="20">
        <f t="shared" si="8"/>
        <v>466.81037137687167</v>
      </c>
      <c r="R122" s="20">
        <f t="shared" si="8"/>
        <v>443.37177639718425</v>
      </c>
      <c r="S122" s="20">
        <f t="shared" si="8"/>
        <v>398.39997976513934</v>
      </c>
      <c r="T122" s="20">
        <f t="shared" si="8"/>
        <v>343.58465673246627</v>
      </c>
      <c r="U122" s="20">
        <f t="shared" si="8"/>
        <v>346.51565940100056</v>
      </c>
      <c r="V122" s="20">
        <f t="shared" si="8"/>
        <v>338.62968702281222</v>
      </c>
      <c r="W122" s="20">
        <f t="shared" si="8"/>
        <v>321.89112585807538</v>
      </c>
      <c r="X122" s="20">
        <f t="shared" si="8"/>
        <v>277.60976046041247</v>
      </c>
      <c r="Y122" s="20">
        <f t="shared" si="8"/>
        <v>229.46216358473541</v>
      </c>
      <c r="Z122" s="21">
        <f t="shared" si="12"/>
        <v>7348.4782300000097</v>
      </c>
      <c r="AA122" s="22">
        <v>30</v>
      </c>
      <c r="AB122" s="23">
        <f t="shared" si="10"/>
        <v>7348.4782300000079</v>
      </c>
      <c r="AC122" s="10">
        <f t="shared" si="11"/>
        <v>0</v>
      </c>
      <c r="AD122" s="10"/>
      <c r="AE122" s="48"/>
      <c r="AF122" s="49"/>
    </row>
    <row r="123" spans="1:32" ht="15.75" x14ac:dyDescent="0.25">
      <c r="A123" s="19">
        <v>42856</v>
      </c>
      <c r="B123" s="20">
        <f t="shared" si="9"/>
        <v>163.23232185048019</v>
      </c>
      <c r="C123" s="20">
        <f t="shared" si="8"/>
        <v>138.53729661694501</v>
      </c>
      <c r="D123" s="20">
        <f t="shared" si="8"/>
        <v>123.46536201274171</v>
      </c>
      <c r="E123" s="20">
        <f t="shared" si="8"/>
        <v>110.85935373508921</v>
      </c>
      <c r="F123" s="20">
        <f t="shared" si="8"/>
        <v>104.92426562725558</v>
      </c>
      <c r="G123" s="20">
        <f t="shared" si="8"/>
        <v>107.10988352008627</v>
      </c>
      <c r="H123" s="20">
        <f t="shared" si="8"/>
        <v>166.72863526041269</v>
      </c>
      <c r="I123" s="20">
        <f t="shared" si="8"/>
        <v>241.68652921853027</v>
      </c>
      <c r="J123" s="20">
        <f t="shared" si="8"/>
        <v>316.45564458090593</v>
      </c>
      <c r="K123" s="20">
        <f t="shared" si="8"/>
        <v>363.07472370466593</v>
      </c>
      <c r="L123" s="20">
        <f t="shared" si="8"/>
        <v>417.72567064316996</v>
      </c>
      <c r="M123" s="20">
        <f t="shared" si="8"/>
        <v>457.72708764702634</v>
      </c>
      <c r="N123" s="20">
        <f t="shared" si="8"/>
        <v>443.05563352695111</v>
      </c>
      <c r="O123" s="20">
        <f t="shared" si="8"/>
        <v>433.17384554307677</v>
      </c>
      <c r="P123" s="20">
        <f t="shared" si="8"/>
        <v>439.64645032908783</v>
      </c>
      <c r="Q123" s="20">
        <f t="shared" si="8"/>
        <v>439.68155642821284</v>
      </c>
      <c r="R123" s="20">
        <f t="shared" si="8"/>
        <v>429.44226504191295</v>
      </c>
      <c r="S123" s="20">
        <f t="shared" si="8"/>
        <v>399.89370712407299</v>
      </c>
      <c r="T123" s="20">
        <f t="shared" si="8"/>
        <v>358.50578865788924</v>
      </c>
      <c r="U123" s="20">
        <f t="shared" si="8"/>
        <v>364.34234976732193</v>
      </c>
      <c r="V123" s="20">
        <f t="shared" si="8"/>
        <v>366.03487988117774</v>
      </c>
      <c r="W123" s="20">
        <f t="shared" si="8"/>
        <v>323.11994542506716</v>
      </c>
      <c r="X123" s="20">
        <f t="shared" si="8"/>
        <v>260.95928501711575</v>
      </c>
      <c r="Y123" s="20">
        <f t="shared" si="8"/>
        <v>213.53017884081655</v>
      </c>
      <c r="Z123" s="21">
        <f t="shared" si="12"/>
        <v>7182.9126600000109</v>
      </c>
      <c r="AA123" s="22">
        <v>31</v>
      </c>
      <c r="AB123" s="23">
        <f t="shared" si="10"/>
        <v>7182.9126600000127</v>
      </c>
      <c r="AC123" s="10">
        <f t="shared" si="11"/>
        <v>0</v>
      </c>
      <c r="AD123" s="10"/>
      <c r="AE123" s="48"/>
      <c r="AF123" s="49"/>
    </row>
    <row r="124" spans="1:32" ht="15.75" x14ac:dyDescent="0.25">
      <c r="A124" s="19">
        <v>42887</v>
      </c>
      <c r="B124" s="20">
        <f t="shared" si="9"/>
        <v>96.867236951782147</v>
      </c>
      <c r="C124" s="20">
        <f t="shared" si="8"/>
        <v>79.194283122962574</v>
      </c>
      <c r="D124" s="20">
        <f t="shared" si="8"/>
        <v>64.280189874385044</v>
      </c>
      <c r="E124" s="20">
        <f t="shared" si="8"/>
        <v>51.407503160415501</v>
      </c>
      <c r="F124" s="20">
        <f t="shared" si="8"/>
        <v>40.409178648522364</v>
      </c>
      <c r="G124" s="20">
        <f t="shared" si="8"/>
        <v>9.8168369803473468</v>
      </c>
      <c r="H124" s="20">
        <f t="shared" si="8"/>
        <v>51.083853766084957</v>
      </c>
      <c r="I124" s="20">
        <f t="shared" si="8"/>
        <v>122.46571238168607</v>
      </c>
      <c r="J124" s="20">
        <f t="shared" si="8"/>
        <v>196.79809318733447</v>
      </c>
      <c r="K124" s="20">
        <f t="shared" si="8"/>
        <v>244.10293822530579</v>
      </c>
      <c r="L124" s="20">
        <f t="shared" si="8"/>
        <v>283.81291890538444</v>
      </c>
      <c r="M124" s="20">
        <f t="shared" si="8"/>
        <v>314.74265301574758</v>
      </c>
      <c r="N124" s="20">
        <f t="shared" si="8"/>
        <v>314.12377418620781</v>
      </c>
      <c r="O124" s="20">
        <f t="shared" si="8"/>
        <v>316.73126469882794</v>
      </c>
      <c r="P124" s="20">
        <f t="shared" si="8"/>
        <v>327.55008033536649</v>
      </c>
      <c r="Q124" s="20">
        <f t="shared" si="8"/>
        <v>323.4638242078484</v>
      </c>
      <c r="R124" s="20">
        <f t="shared" si="8"/>
        <v>302.37147967328588</v>
      </c>
      <c r="S124" s="20">
        <f t="shared" si="8"/>
        <v>256.43367930402587</v>
      </c>
      <c r="T124" s="20">
        <f t="shared" si="8"/>
        <v>180.51806974759199</v>
      </c>
      <c r="U124" s="20">
        <f t="shared" si="8"/>
        <v>181.15202098508547</v>
      </c>
      <c r="V124" s="20">
        <f t="shared" si="8"/>
        <v>188.50818763075023</v>
      </c>
      <c r="W124" s="20">
        <f t="shared" si="8"/>
        <v>182.95189534002998</v>
      </c>
      <c r="X124" s="20">
        <f t="shared" si="8"/>
        <v>157.87476869694385</v>
      </c>
      <c r="Y124" s="20">
        <f t="shared" si="8"/>
        <v>131.65431157584811</v>
      </c>
      <c r="Z124" s="21">
        <f t="shared" si="12"/>
        <v>4418.3147546017708</v>
      </c>
      <c r="AA124" s="22">
        <v>30</v>
      </c>
      <c r="AB124" s="23">
        <f t="shared" si="10"/>
        <v>4418.3147546017717</v>
      </c>
      <c r="AC124" s="10">
        <f t="shared" si="11"/>
        <v>0</v>
      </c>
      <c r="AD124" s="10"/>
      <c r="AE124" s="48"/>
      <c r="AF124" s="49"/>
    </row>
    <row r="125" spans="1:32" ht="15.75" x14ac:dyDescent="0.25">
      <c r="A125" s="19">
        <v>42917</v>
      </c>
      <c r="B125" s="20">
        <f t="shared" si="9"/>
        <v>110.98386635564214</v>
      </c>
      <c r="C125" s="20">
        <f t="shared" si="8"/>
        <v>72.325480811661606</v>
      </c>
      <c r="D125" s="20">
        <f t="shared" si="8"/>
        <v>57.57577875373066</v>
      </c>
      <c r="E125" s="20">
        <f t="shared" si="8"/>
        <v>43.419751047581563</v>
      </c>
      <c r="F125" s="20">
        <f t="shared" si="8"/>
        <v>31.100191347980786</v>
      </c>
      <c r="G125" s="20">
        <f t="shared" si="8"/>
        <v>18.10812084649357</v>
      </c>
      <c r="H125" s="20">
        <f t="shared" si="8"/>
        <v>52.108685090929285</v>
      </c>
      <c r="I125" s="20">
        <f t="shared" si="8"/>
        <v>109.03253318652861</v>
      </c>
      <c r="J125" s="20">
        <f t="shared" si="8"/>
        <v>178.74405231093576</v>
      </c>
      <c r="K125" s="20">
        <f t="shared" si="8"/>
        <v>221.17949453883506</v>
      </c>
      <c r="L125" s="20">
        <f t="shared" si="8"/>
        <v>269.29540820849536</v>
      </c>
      <c r="M125" s="20">
        <f t="shared" si="8"/>
        <v>299.72302748324137</v>
      </c>
      <c r="N125" s="20">
        <f t="shared" si="8"/>
        <v>302.91675934753766</v>
      </c>
      <c r="O125" s="20">
        <f t="shared" si="8"/>
        <v>307.51864389511957</v>
      </c>
      <c r="P125" s="20">
        <f t="shared" si="8"/>
        <v>313.50694478281292</v>
      </c>
      <c r="Q125" s="20">
        <f t="shared" si="8"/>
        <v>316.20962239196501</v>
      </c>
      <c r="R125" s="20">
        <f t="shared" si="8"/>
        <v>299.39844835734795</v>
      </c>
      <c r="S125" s="20">
        <f t="shared" si="8"/>
        <v>257.02449967085772</v>
      </c>
      <c r="T125" s="20">
        <f t="shared" si="8"/>
        <v>167.05998901070319</v>
      </c>
      <c r="U125" s="20">
        <f t="shared" si="8"/>
        <v>175.06239881012141</v>
      </c>
      <c r="V125" s="20">
        <f t="shared" si="8"/>
        <v>180.94862960935777</v>
      </c>
      <c r="W125" s="20">
        <f t="shared" si="8"/>
        <v>170.83258331866105</v>
      </c>
      <c r="X125" s="20">
        <f t="shared" si="8"/>
        <v>145.97389947900632</v>
      </c>
      <c r="Y125" s="20">
        <f t="shared" si="8"/>
        <v>126.46701777427398</v>
      </c>
      <c r="Z125" s="21">
        <f t="shared" si="12"/>
        <v>4226.5158264298198</v>
      </c>
      <c r="AA125" s="22">
        <v>31</v>
      </c>
      <c r="AB125" s="23">
        <f t="shared" si="10"/>
        <v>4226.5158264298198</v>
      </c>
      <c r="AC125" s="10">
        <f t="shared" si="11"/>
        <v>0</v>
      </c>
      <c r="AD125" s="10"/>
      <c r="AE125" s="48"/>
      <c r="AF125" s="49"/>
    </row>
    <row r="126" spans="1:32" ht="15.75" x14ac:dyDescent="0.25">
      <c r="A126" s="19">
        <v>42948</v>
      </c>
      <c r="B126" s="20">
        <f t="shared" si="9"/>
        <v>124.54905113858821</v>
      </c>
      <c r="C126" s="20">
        <f t="shared" si="8"/>
        <v>73.368676349535519</v>
      </c>
      <c r="D126" s="20">
        <f t="shared" si="8"/>
        <v>59.188434996890251</v>
      </c>
      <c r="E126" s="20">
        <f t="shared" si="8"/>
        <v>48.181121641299526</v>
      </c>
      <c r="F126" s="20">
        <f t="shared" si="8"/>
        <v>34.813049797027318</v>
      </c>
      <c r="G126" s="20">
        <f t="shared" si="8"/>
        <v>9.2800544454549367</v>
      </c>
      <c r="H126" s="20">
        <f t="shared" si="8"/>
        <v>39.17104380475638</v>
      </c>
      <c r="I126" s="20">
        <f t="shared" si="8"/>
        <v>103.38244664613303</v>
      </c>
      <c r="J126" s="20">
        <f t="shared" si="8"/>
        <v>178.64493790928384</v>
      </c>
      <c r="K126" s="20">
        <f t="shared" si="8"/>
        <v>220.72669275915399</v>
      </c>
      <c r="L126" s="20">
        <f t="shared" si="8"/>
        <v>270.65989984516693</v>
      </c>
      <c r="M126" s="20">
        <f t="shared" si="8"/>
        <v>305.52801936989971</v>
      </c>
      <c r="N126" s="20">
        <f t="shared" si="8"/>
        <v>298.83934920718093</v>
      </c>
      <c r="O126" s="20">
        <f t="shared" si="8"/>
        <v>304.10639167748752</v>
      </c>
      <c r="P126" s="20">
        <f t="shared" si="8"/>
        <v>319.09258612666935</v>
      </c>
      <c r="Q126" s="20">
        <f t="shared" si="8"/>
        <v>324.38657954823941</v>
      </c>
      <c r="R126" s="20">
        <f t="shared" si="8"/>
        <v>309.68556657267334</v>
      </c>
      <c r="S126" s="20">
        <f t="shared" si="8"/>
        <v>269.51446943019647</v>
      </c>
      <c r="T126" s="20">
        <f t="shared" si="8"/>
        <v>177.1962994027364</v>
      </c>
      <c r="U126" s="20">
        <f t="shared" si="8"/>
        <v>179.06165189659976</v>
      </c>
      <c r="V126" s="20">
        <f t="shared" si="8"/>
        <v>180.57166271864713</v>
      </c>
      <c r="W126" s="20">
        <f t="shared" si="8"/>
        <v>170.42500067091351</v>
      </c>
      <c r="X126" s="20">
        <f t="shared" si="8"/>
        <v>147.50421365685366</v>
      </c>
      <c r="Y126" s="20">
        <f t="shared" si="8"/>
        <v>130.66715222113902</v>
      </c>
      <c r="Z126" s="21">
        <f t="shared" si="12"/>
        <v>4278.5443518325264</v>
      </c>
      <c r="AA126" s="22">
        <v>31</v>
      </c>
      <c r="AB126" s="23">
        <f t="shared" si="10"/>
        <v>4278.5443518325264</v>
      </c>
      <c r="AC126" s="10">
        <f t="shared" si="11"/>
        <v>0</v>
      </c>
      <c r="AD126" s="10"/>
      <c r="AE126" s="48"/>
      <c r="AF126" s="49"/>
    </row>
    <row r="127" spans="1:32" ht="15.75" x14ac:dyDescent="0.25">
      <c r="A127" s="19">
        <v>42979</v>
      </c>
      <c r="B127" s="20">
        <f t="shared" si="9"/>
        <v>183.03578634012993</v>
      </c>
      <c r="C127" s="20">
        <f t="shared" si="8"/>
        <v>123.64571295559824</v>
      </c>
      <c r="D127" s="20">
        <f t="shared" si="8"/>
        <v>108.78681647739582</v>
      </c>
      <c r="E127" s="20">
        <f t="shared" si="8"/>
        <v>95.288749928276232</v>
      </c>
      <c r="F127" s="20">
        <f t="shared" si="8"/>
        <v>86.473520731503243</v>
      </c>
      <c r="G127" s="20">
        <f t="shared" si="8"/>
        <v>77.963425733953329</v>
      </c>
      <c r="H127" s="20">
        <f t="shared" si="8"/>
        <v>119.26283564749068</v>
      </c>
      <c r="I127" s="20">
        <f t="shared" si="8"/>
        <v>188.67482348183316</v>
      </c>
      <c r="J127" s="20">
        <f t="shared" si="8"/>
        <v>268.7964190949096</v>
      </c>
      <c r="K127" s="20">
        <f t="shared" si="8"/>
        <v>321.68175543686453</v>
      </c>
      <c r="L127" s="20">
        <f t="shared" si="8"/>
        <v>372.22647109666246</v>
      </c>
      <c r="M127" s="20">
        <f t="shared" si="8"/>
        <v>401.27432057840281</v>
      </c>
      <c r="N127" s="20">
        <f t="shared" si="8"/>
        <v>398.98890782331563</v>
      </c>
      <c r="O127" s="20">
        <f t="shared" si="8"/>
        <v>393.86448092572334</v>
      </c>
      <c r="P127" s="20">
        <f t="shared" si="8"/>
        <v>408.84886747734225</v>
      </c>
      <c r="Q127" s="20">
        <f t="shared" si="8"/>
        <v>412.40969383395532</v>
      </c>
      <c r="R127" s="20">
        <f t="shared" si="8"/>
        <v>398.0284371621994</v>
      </c>
      <c r="S127" s="20">
        <f t="shared" si="8"/>
        <v>358.72638185418248</v>
      </c>
      <c r="T127" s="20">
        <f t="shared" si="8"/>
        <v>300.84143201959324</v>
      </c>
      <c r="U127" s="20">
        <f t="shared" si="8"/>
        <v>286.05692971856337</v>
      </c>
      <c r="V127" s="20">
        <f t="shared" si="8"/>
        <v>297.0365033347399</v>
      </c>
      <c r="W127" s="20">
        <f t="shared" si="8"/>
        <v>275.9520143064243</v>
      </c>
      <c r="X127" s="20">
        <f t="shared" si="8"/>
        <v>227.51843739315993</v>
      </c>
      <c r="Y127" s="20">
        <f t="shared" si="8"/>
        <v>190.64631664777937</v>
      </c>
      <c r="Z127" s="21">
        <f t="shared" si="12"/>
        <v>6296.0290399999985</v>
      </c>
      <c r="AA127" s="22">
        <v>30</v>
      </c>
      <c r="AB127" s="23">
        <f t="shared" si="10"/>
        <v>6296.0290399999976</v>
      </c>
      <c r="AC127" s="10">
        <f t="shared" si="11"/>
        <v>0</v>
      </c>
      <c r="AD127" s="10"/>
      <c r="AE127" s="48"/>
      <c r="AF127" s="49"/>
    </row>
    <row r="128" spans="1:32" ht="15.75" x14ac:dyDescent="0.25">
      <c r="A128" s="19">
        <v>43009</v>
      </c>
      <c r="B128" s="20">
        <f t="shared" si="9"/>
        <v>192.76512180028243</v>
      </c>
      <c r="C128" s="20">
        <f t="shared" si="8"/>
        <v>143.96930796215537</v>
      </c>
      <c r="D128" s="20">
        <f t="shared" si="8"/>
        <v>124.08208650906599</v>
      </c>
      <c r="E128" s="20">
        <f t="shared" si="8"/>
        <v>109.11436471846773</v>
      </c>
      <c r="F128" s="20">
        <f t="shared" si="8"/>
        <v>99.234626013706503</v>
      </c>
      <c r="G128" s="20">
        <f t="shared" si="8"/>
        <v>98.078170188554282</v>
      </c>
      <c r="H128" s="20">
        <f t="shared" si="8"/>
        <v>152.7432953737333</v>
      </c>
      <c r="I128" s="20">
        <f t="shared" si="8"/>
        <v>223.75593711814633</v>
      </c>
      <c r="J128" s="20">
        <f t="shared" si="8"/>
        <v>300.77732677504417</v>
      </c>
      <c r="K128" s="20">
        <f t="shared" si="8"/>
        <v>358.0467519792428</v>
      </c>
      <c r="L128" s="20">
        <f t="shared" si="8"/>
        <v>414.29520385472733</v>
      </c>
      <c r="M128" s="20">
        <f t="shared" si="8"/>
        <v>454.76516493092458</v>
      </c>
      <c r="N128" s="20">
        <f t="shared" si="8"/>
        <v>446.57104314874135</v>
      </c>
      <c r="O128" s="20">
        <f t="shared" si="8"/>
        <v>441.67402633637374</v>
      </c>
      <c r="P128" s="20">
        <f t="shared" si="8"/>
        <v>449.33621792602315</v>
      </c>
      <c r="Q128" s="20">
        <f t="shared" si="8"/>
        <v>438.63500922084199</v>
      </c>
      <c r="R128" s="20">
        <f t="shared" si="8"/>
        <v>428.21087957069301</v>
      </c>
      <c r="S128" s="20">
        <f t="shared" si="8"/>
        <v>393.96935504774575</v>
      </c>
      <c r="T128" s="20">
        <f t="shared" si="8"/>
        <v>347.32974426804429</v>
      </c>
      <c r="U128" s="20">
        <f t="shared" si="8"/>
        <v>342.04241927332737</v>
      </c>
      <c r="V128" s="20">
        <f t="shared" si="8"/>
        <v>336.30966120371522</v>
      </c>
      <c r="W128" s="20">
        <f t="shared" si="8"/>
        <v>319.859964400553</v>
      </c>
      <c r="X128" s="20">
        <f t="shared" si="8"/>
        <v>267.74372246446336</v>
      </c>
      <c r="Y128" s="20">
        <f t="shared" si="8"/>
        <v>224.04108991543976</v>
      </c>
      <c r="Z128" s="21">
        <f t="shared" si="12"/>
        <v>7107.3504900000116</v>
      </c>
      <c r="AA128" s="22">
        <v>31</v>
      </c>
      <c r="AB128" s="23">
        <f t="shared" si="10"/>
        <v>7107.3504900000125</v>
      </c>
      <c r="AC128" s="10">
        <f t="shared" si="11"/>
        <v>0</v>
      </c>
      <c r="AD128" s="10"/>
      <c r="AE128" s="48"/>
      <c r="AF128" s="49"/>
    </row>
    <row r="129" spans="1:32" ht="15.75" x14ac:dyDescent="0.25">
      <c r="A129" s="19">
        <v>43040</v>
      </c>
      <c r="B129" s="20">
        <f t="shared" si="9"/>
        <v>213.05483346291305</v>
      </c>
      <c r="C129" s="20">
        <f t="shared" si="8"/>
        <v>186.46747870214128</v>
      </c>
      <c r="D129" s="20">
        <f t="shared" si="8"/>
        <v>169.41803306437069</v>
      </c>
      <c r="E129" s="20">
        <f t="shared" si="8"/>
        <v>157.33308438377978</v>
      </c>
      <c r="F129" s="20">
        <f t="shared" si="8"/>
        <v>150.75242327423339</v>
      </c>
      <c r="G129" s="20">
        <f t="shared" si="8"/>
        <v>147.55023045088592</v>
      </c>
      <c r="H129" s="20">
        <f t="shared" si="8"/>
        <v>213.49912225687262</v>
      </c>
      <c r="I129" s="20">
        <f t="shared" si="8"/>
        <v>293.5040175509061</v>
      </c>
      <c r="J129" s="20">
        <f t="shared" si="8"/>
        <v>376.58751641497759</v>
      </c>
      <c r="K129" s="20">
        <f t="shared" si="8"/>
        <v>436.78628586549684</v>
      </c>
      <c r="L129" s="20">
        <f t="shared" si="8"/>
        <v>490.42937515000534</v>
      </c>
      <c r="M129" s="20">
        <f t="shared" si="8"/>
        <v>528.27100459924441</v>
      </c>
      <c r="N129" s="20">
        <f t="shared" si="8"/>
        <v>525.64267053081471</v>
      </c>
      <c r="O129" s="20">
        <f t="shared" si="8"/>
        <v>518.40173498893159</v>
      </c>
      <c r="P129" s="20">
        <f t="shared" si="8"/>
        <v>528.39754770801574</v>
      </c>
      <c r="Q129" s="20">
        <f t="shared" si="8"/>
        <v>531.26545816513681</v>
      </c>
      <c r="R129" s="20">
        <f t="shared" si="8"/>
        <v>510.34471122092947</v>
      </c>
      <c r="S129" s="20">
        <f t="shared" si="8"/>
        <v>494.18394980218193</v>
      </c>
      <c r="T129" s="20">
        <f t="shared" si="8"/>
        <v>467.92866517773314</v>
      </c>
      <c r="U129" s="20">
        <f t="shared" si="8"/>
        <v>454.8496101191227</v>
      </c>
      <c r="V129" s="20">
        <f t="shared" si="8"/>
        <v>438.7155832975651</v>
      </c>
      <c r="W129" s="20">
        <f t="shared" si="8"/>
        <v>401.77010268703572</v>
      </c>
      <c r="X129" s="20">
        <f t="shared" si="8"/>
        <v>333.37098993988582</v>
      </c>
      <c r="Y129" s="20">
        <f t="shared" si="8"/>
        <v>271.10271118681965</v>
      </c>
      <c r="Z129" s="21">
        <f t="shared" si="12"/>
        <v>8839.6271399999987</v>
      </c>
      <c r="AA129" s="22">
        <v>30</v>
      </c>
      <c r="AB129" s="23">
        <f t="shared" si="10"/>
        <v>8839.6271399999987</v>
      </c>
      <c r="AC129" s="10">
        <f t="shared" si="11"/>
        <v>0</v>
      </c>
      <c r="AD129" s="10"/>
      <c r="AE129" s="48"/>
      <c r="AF129" s="49"/>
    </row>
    <row r="130" spans="1:32" ht="16.5" thickBot="1" x14ac:dyDescent="0.3">
      <c r="A130" s="24">
        <v>43070</v>
      </c>
      <c r="B130" s="25">
        <f t="shared" si="9"/>
        <v>301.52235266418523</v>
      </c>
      <c r="C130" s="25">
        <f t="shared" si="8"/>
        <v>259.26579541778079</v>
      </c>
      <c r="D130" s="25">
        <f t="shared" si="8"/>
        <v>243.50745990322051</v>
      </c>
      <c r="E130" s="25">
        <f t="shared" si="8"/>
        <v>223.66611481447057</v>
      </c>
      <c r="F130" s="25">
        <f t="shared" si="8"/>
        <v>214.27485058108186</v>
      </c>
      <c r="G130" s="25">
        <f t="shared" si="8"/>
        <v>225.87137886284202</v>
      </c>
      <c r="H130" s="25">
        <f t="shared" si="8"/>
        <v>286.96430511596526</v>
      </c>
      <c r="I130" s="25">
        <f t="shared" si="8"/>
        <v>372.09878372513646</v>
      </c>
      <c r="J130" s="25">
        <f t="shared" si="8"/>
        <v>485.96071135782887</v>
      </c>
      <c r="K130" s="25">
        <f t="shared" si="8"/>
        <v>554.0596930007855</v>
      </c>
      <c r="L130" s="25">
        <f t="shared" si="8"/>
        <v>613.90938420652162</v>
      </c>
      <c r="M130" s="25">
        <f t="shared" si="8"/>
        <v>660.28807144659311</v>
      </c>
      <c r="N130" s="25">
        <f t="shared" si="8"/>
        <v>663.13663407782769</v>
      </c>
      <c r="O130" s="25">
        <f t="shared" si="8"/>
        <v>649.21838945975446</v>
      </c>
      <c r="P130" s="25">
        <f t="shared" si="8"/>
        <v>650.44056309976281</v>
      </c>
      <c r="Q130" s="25">
        <f t="shared" si="8"/>
        <v>645.75076587692229</v>
      </c>
      <c r="R130" s="25">
        <f t="shared" si="8"/>
        <v>626.90646162512644</v>
      </c>
      <c r="S130" s="25">
        <f t="shared" si="8"/>
        <v>608.76241742734976</v>
      </c>
      <c r="T130" s="25">
        <f t="shared" ref="C130:AP141" si="13">+T18*$AA18+T46*$AA46+T74*$AA74+T102*$AA102</f>
        <v>581.76624862996107</v>
      </c>
      <c r="U130" s="25">
        <f t="shared" si="13"/>
        <v>578.43540603788006</v>
      </c>
      <c r="V130" s="25">
        <f t="shared" si="13"/>
        <v>544.74273597692775</v>
      </c>
      <c r="W130" s="25">
        <f t="shared" si="13"/>
        <v>503.47185547771392</v>
      </c>
      <c r="X130" s="25">
        <f t="shared" si="13"/>
        <v>436.15330190076315</v>
      </c>
      <c r="Y130" s="25">
        <f t="shared" si="13"/>
        <v>364.50796931361066</v>
      </c>
      <c r="Z130" s="26">
        <f t="shared" si="12"/>
        <v>11294.681650000015</v>
      </c>
      <c r="AA130" s="27">
        <v>31</v>
      </c>
      <c r="AB130" s="28">
        <f t="shared" si="10"/>
        <v>11294.681650000013</v>
      </c>
      <c r="AC130" s="10">
        <f t="shared" si="11"/>
        <v>0</v>
      </c>
      <c r="AD130" s="10"/>
      <c r="AE130" s="48"/>
      <c r="AF130" s="49"/>
    </row>
    <row r="131" spans="1:32" ht="15.75" x14ac:dyDescent="0.25">
      <c r="A131" s="29">
        <v>43101</v>
      </c>
      <c r="B131" s="30">
        <f t="shared" si="9"/>
        <v>325.95088461889264</v>
      </c>
      <c r="C131" s="30">
        <f t="shared" si="13"/>
        <v>280.36271598657072</v>
      </c>
      <c r="D131" s="30">
        <f t="shared" si="13"/>
        <v>256.62556432821322</v>
      </c>
      <c r="E131" s="30">
        <f t="shared" si="13"/>
        <v>245.146026410665</v>
      </c>
      <c r="F131" s="30">
        <f t="shared" si="13"/>
        <v>246.80712707731769</v>
      </c>
      <c r="G131" s="30">
        <f t="shared" si="13"/>
        <v>278.11464379105621</v>
      </c>
      <c r="H131" s="30">
        <f t="shared" si="13"/>
        <v>343.24138360883603</v>
      </c>
      <c r="I131" s="30">
        <f t="shared" si="13"/>
        <v>428.74871053217402</v>
      </c>
      <c r="J131" s="30">
        <f t="shared" si="13"/>
        <v>534.0379200418879</v>
      </c>
      <c r="K131" s="30">
        <f t="shared" si="13"/>
        <v>625.00873766710197</v>
      </c>
      <c r="L131" s="30">
        <f t="shared" si="13"/>
        <v>690.63176521187074</v>
      </c>
      <c r="M131" s="30">
        <f t="shared" si="13"/>
        <v>738.2888419292409</v>
      </c>
      <c r="N131" s="30">
        <f t="shared" si="13"/>
        <v>718.20750361771013</v>
      </c>
      <c r="O131" s="30">
        <f t="shared" si="13"/>
        <v>708.12460721622153</v>
      </c>
      <c r="P131" s="30">
        <f t="shared" si="13"/>
        <v>716.43332471417818</v>
      </c>
      <c r="Q131" s="30">
        <f t="shared" si="13"/>
        <v>708.26739056123722</v>
      </c>
      <c r="R131" s="30">
        <f t="shared" si="13"/>
        <v>694.46990934742973</v>
      </c>
      <c r="S131" s="30">
        <f t="shared" si="13"/>
        <v>665.95152275374824</v>
      </c>
      <c r="T131" s="30">
        <f t="shared" si="13"/>
        <v>660.298807758826</v>
      </c>
      <c r="U131" s="30">
        <f t="shared" si="13"/>
        <v>681.7853246075432</v>
      </c>
      <c r="V131" s="30">
        <f t="shared" si="13"/>
        <v>651.49785864876776</v>
      </c>
      <c r="W131" s="30">
        <f t="shared" si="13"/>
        <v>607.80590344344068</v>
      </c>
      <c r="X131" s="30">
        <f t="shared" si="13"/>
        <v>500.58744478184224</v>
      </c>
      <c r="Y131" s="30">
        <f t="shared" si="13"/>
        <v>400.70391134525369</v>
      </c>
      <c r="Z131" s="31">
        <f>SUM(B131:Y131)</f>
        <v>12707.097830000026</v>
      </c>
      <c r="AA131" s="32">
        <v>31</v>
      </c>
      <c r="AB131" s="33">
        <f t="shared" si="10"/>
        <v>12707.097830000022</v>
      </c>
      <c r="AC131" s="10">
        <f t="shared" si="11"/>
        <v>0</v>
      </c>
      <c r="AD131" s="10"/>
      <c r="AE131" s="48"/>
      <c r="AF131" s="49"/>
    </row>
    <row r="132" spans="1:32" ht="15.75" x14ac:dyDescent="0.25">
      <c r="A132" s="19">
        <v>43132</v>
      </c>
      <c r="B132" s="20">
        <f t="shared" si="9"/>
        <v>345.91667233025203</v>
      </c>
      <c r="C132" s="20">
        <f t="shared" si="13"/>
        <v>309.44639064618065</v>
      </c>
      <c r="D132" s="20">
        <f t="shared" si="13"/>
        <v>286.81585517363345</v>
      </c>
      <c r="E132" s="20">
        <f t="shared" si="13"/>
        <v>277.49440644467791</v>
      </c>
      <c r="F132" s="20">
        <f t="shared" si="13"/>
        <v>281.45789835241021</v>
      </c>
      <c r="G132" s="20">
        <f t="shared" si="13"/>
        <v>323.41743505967116</v>
      </c>
      <c r="H132" s="20">
        <f t="shared" si="13"/>
        <v>404.17534993063617</v>
      </c>
      <c r="I132" s="20">
        <f t="shared" si="13"/>
        <v>474.67878477158808</v>
      </c>
      <c r="J132" s="20">
        <f t="shared" si="13"/>
        <v>572.50252272395983</v>
      </c>
      <c r="K132" s="20">
        <f t="shared" si="13"/>
        <v>635.0336811857461</v>
      </c>
      <c r="L132" s="20">
        <f t="shared" si="13"/>
        <v>700.72400462275687</v>
      </c>
      <c r="M132" s="20">
        <f t="shared" si="13"/>
        <v>748.51790145440168</v>
      </c>
      <c r="N132" s="20">
        <f t="shared" si="13"/>
        <v>727.62178540908292</v>
      </c>
      <c r="O132" s="20">
        <f t="shared" si="13"/>
        <v>718.79446962145516</v>
      </c>
      <c r="P132" s="20">
        <f t="shared" si="13"/>
        <v>735.91918964431909</v>
      </c>
      <c r="Q132" s="20">
        <f t="shared" si="13"/>
        <v>719.74587458447604</v>
      </c>
      <c r="R132" s="20">
        <f t="shared" si="13"/>
        <v>712.53609353243939</v>
      </c>
      <c r="S132" s="20">
        <f t="shared" si="13"/>
        <v>690.37384689380178</v>
      </c>
      <c r="T132" s="20">
        <f t="shared" si="13"/>
        <v>663.11471899882611</v>
      </c>
      <c r="U132" s="20">
        <f t="shared" si="13"/>
        <v>696.35175765935594</v>
      </c>
      <c r="V132" s="20">
        <f t="shared" si="13"/>
        <v>665.23142828793493</v>
      </c>
      <c r="W132" s="20">
        <f t="shared" si="13"/>
        <v>606.10812110609936</v>
      </c>
      <c r="X132" s="20">
        <f t="shared" si="13"/>
        <v>511.40766099917545</v>
      </c>
      <c r="Y132" s="20">
        <f t="shared" si="13"/>
        <v>421.75463056712823</v>
      </c>
      <c r="Z132" s="21">
        <f>SUM(B132:Y132)</f>
        <v>13229.140480000007</v>
      </c>
      <c r="AA132" s="22">
        <v>28</v>
      </c>
      <c r="AB132" s="33">
        <f t="shared" si="10"/>
        <v>13229.140480000007</v>
      </c>
      <c r="AC132" s="10">
        <f t="shared" si="11"/>
        <v>0</v>
      </c>
      <c r="AD132" s="10"/>
      <c r="AE132" s="48"/>
      <c r="AF132" s="49"/>
    </row>
    <row r="133" spans="1:32" ht="15.75" x14ac:dyDescent="0.25">
      <c r="A133" s="19">
        <v>43160</v>
      </c>
      <c r="B133" s="20">
        <f t="shared" si="9"/>
        <v>348.36409247316925</v>
      </c>
      <c r="C133" s="20">
        <f t="shared" si="13"/>
        <v>311.72285842628031</v>
      </c>
      <c r="D133" s="20">
        <f t="shared" si="13"/>
        <v>289.94390375271053</v>
      </c>
      <c r="E133" s="20">
        <f t="shared" si="13"/>
        <v>273.92172082003162</v>
      </c>
      <c r="F133" s="20">
        <f t="shared" si="13"/>
        <v>277.61389105340152</v>
      </c>
      <c r="G133" s="20">
        <f t="shared" si="13"/>
        <v>310.18355281839899</v>
      </c>
      <c r="H133" s="20">
        <f t="shared" si="13"/>
        <v>390.57262471033823</v>
      </c>
      <c r="I133" s="20">
        <f t="shared" si="13"/>
        <v>472.45427465160265</v>
      </c>
      <c r="J133" s="20">
        <f t="shared" si="13"/>
        <v>570.77619798620219</v>
      </c>
      <c r="K133" s="20">
        <f t="shared" si="13"/>
        <v>638.04040934157513</v>
      </c>
      <c r="L133" s="20">
        <f t="shared" si="13"/>
        <v>705.31858820377738</v>
      </c>
      <c r="M133" s="20">
        <f t="shared" si="13"/>
        <v>755.37750210070647</v>
      </c>
      <c r="N133" s="20">
        <f t="shared" si="13"/>
        <v>736.37890199879553</v>
      </c>
      <c r="O133" s="20">
        <f t="shared" si="13"/>
        <v>726.71651871994356</v>
      </c>
      <c r="P133" s="20">
        <f t="shared" si="13"/>
        <v>732.50750623828048</v>
      </c>
      <c r="Q133" s="20">
        <f t="shared" si="13"/>
        <v>734.26969255320228</v>
      </c>
      <c r="R133" s="20">
        <f t="shared" si="13"/>
        <v>732.85385819618239</v>
      </c>
      <c r="S133" s="20">
        <f t="shared" si="13"/>
        <v>698.87473614015505</v>
      </c>
      <c r="T133" s="20">
        <f t="shared" si="13"/>
        <v>657.17755524172776</v>
      </c>
      <c r="U133" s="20">
        <f t="shared" si="13"/>
        <v>697.76816616293354</v>
      </c>
      <c r="V133" s="20">
        <f t="shared" si="13"/>
        <v>674.62010530231726</v>
      </c>
      <c r="W133" s="20">
        <f t="shared" si="13"/>
        <v>627.51386977011123</v>
      </c>
      <c r="X133" s="20">
        <f t="shared" si="13"/>
        <v>529.07924514410377</v>
      </c>
      <c r="Y133" s="20">
        <f t="shared" si="13"/>
        <v>428.28472819405323</v>
      </c>
      <c r="Z133" s="21">
        <f t="shared" ref="Z133:Z142" si="14">SUM(B133:Y133)</f>
        <v>13320.334500000001</v>
      </c>
      <c r="AA133" s="22">
        <v>31</v>
      </c>
      <c r="AB133" s="33">
        <f t="shared" si="10"/>
        <v>13320.334499999999</v>
      </c>
      <c r="AC133" s="10">
        <f t="shared" si="11"/>
        <v>0</v>
      </c>
      <c r="AD133" s="10"/>
      <c r="AE133" s="48"/>
      <c r="AF133" s="49"/>
    </row>
    <row r="134" spans="1:32" ht="15.75" x14ac:dyDescent="0.25">
      <c r="A134" s="19">
        <v>43191</v>
      </c>
      <c r="B134" s="20">
        <f t="shared" si="9"/>
        <v>283.97967949401135</v>
      </c>
      <c r="C134" s="20">
        <f t="shared" si="13"/>
        <v>252.03461330068524</v>
      </c>
      <c r="D134" s="20">
        <f t="shared" si="13"/>
        <v>228.39867450212475</v>
      </c>
      <c r="E134" s="20">
        <f t="shared" si="13"/>
        <v>218.05078530591362</v>
      </c>
      <c r="F134" s="20">
        <f t="shared" si="13"/>
        <v>216.85541499739224</v>
      </c>
      <c r="G134" s="20">
        <f t="shared" si="13"/>
        <v>227.27715526935953</v>
      </c>
      <c r="H134" s="20">
        <f t="shared" si="13"/>
        <v>295.08437498552485</v>
      </c>
      <c r="I134" s="20">
        <f t="shared" si="13"/>
        <v>378.63998336003874</v>
      </c>
      <c r="J134" s="20">
        <f t="shared" si="13"/>
        <v>469.71781734782741</v>
      </c>
      <c r="K134" s="20">
        <f t="shared" si="13"/>
        <v>537.00754565559737</v>
      </c>
      <c r="L134" s="20">
        <f t="shared" si="13"/>
        <v>604.50579429961249</v>
      </c>
      <c r="M134" s="20">
        <f t="shared" si="13"/>
        <v>655.85958599422383</v>
      </c>
      <c r="N134" s="20">
        <f t="shared" si="13"/>
        <v>644.72775307814356</v>
      </c>
      <c r="O134" s="20">
        <f t="shared" si="13"/>
        <v>628.46885039300514</v>
      </c>
      <c r="P134" s="20">
        <f t="shared" si="13"/>
        <v>638.69347688611151</v>
      </c>
      <c r="Q134" s="20">
        <f t="shared" si="13"/>
        <v>636.01238507271614</v>
      </c>
      <c r="R134" s="20">
        <f t="shared" si="13"/>
        <v>612.95197996319791</v>
      </c>
      <c r="S134" s="20">
        <f t="shared" si="13"/>
        <v>572.72488697765846</v>
      </c>
      <c r="T134" s="20">
        <f t="shared" si="13"/>
        <v>541.06033555710803</v>
      </c>
      <c r="U134" s="20">
        <f t="shared" si="13"/>
        <v>553.35283715451442</v>
      </c>
      <c r="V134" s="20">
        <f t="shared" si="13"/>
        <v>532.11897039966152</v>
      </c>
      <c r="W134" s="20">
        <f t="shared" si="13"/>
        <v>497.85543278681087</v>
      </c>
      <c r="X134" s="20">
        <f t="shared" si="13"/>
        <v>424.05896545594567</v>
      </c>
      <c r="Y134" s="20">
        <f t="shared" si="13"/>
        <v>348.98411176279785</v>
      </c>
      <c r="Z134" s="21">
        <f t="shared" si="14"/>
        <v>10998.421409999986</v>
      </c>
      <c r="AA134" s="22">
        <v>30</v>
      </c>
      <c r="AB134" s="33">
        <f t="shared" si="10"/>
        <v>10998.421409999983</v>
      </c>
      <c r="AC134" s="10">
        <f t="shared" si="11"/>
        <v>0</v>
      </c>
      <c r="AD134" s="10"/>
      <c r="AE134" s="48"/>
      <c r="AF134" s="49"/>
    </row>
    <row r="135" spans="1:32" ht="15.75" x14ac:dyDescent="0.25">
      <c r="A135" s="19">
        <v>43221</v>
      </c>
      <c r="B135" s="20">
        <f t="shared" si="9"/>
        <v>253.44183846118452</v>
      </c>
      <c r="C135" s="20">
        <f t="shared" si="13"/>
        <v>222.00486354979179</v>
      </c>
      <c r="D135" s="20">
        <f t="shared" si="13"/>
        <v>204.41727222170533</v>
      </c>
      <c r="E135" s="20">
        <f t="shared" si="13"/>
        <v>193.30189125051817</v>
      </c>
      <c r="F135" s="20">
        <f t="shared" si="13"/>
        <v>196.12643459994987</v>
      </c>
      <c r="G135" s="20">
        <f t="shared" si="13"/>
        <v>218.67353534723247</v>
      </c>
      <c r="H135" s="20">
        <f t="shared" si="13"/>
        <v>289.4877641583048</v>
      </c>
      <c r="I135" s="20">
        <f t="shared" si="13"/>
        <v>365.81986193845194</v>
      </c>
      <c r="J135" s="20">
        <f t="shared" si="13"/>
        <v>446.96091966148782</v>
      </c>
      <c r="K135" s="20">
        <f t="shared" si="13"/>
        <v>501.40568814718188</v>
      </c>
      <c r="L135" s="20">
        <f t="shared" si="13"/>
        <v>560.0728490917503</v>
      </c>
      <c r="M135" s="20">
        <f t="shared" si="13"/>
        <v>601.83995128669858</v>
      </c>
      <c r="N135" s="20">
        <f t="shared" si="13"/>
        <v>579.28341948497814</v>
      </c>
      <c r="O135" s="20">
        <f t="shared" si="13"/>
        <v>563.71005460022559</v>
      </c>
      <c r="P135" s="20">
        <f t="shared" si="13"/>
        <v>570.43693683078232</v>
      </c>
      <c r="Q135" s="20">
        <f t="shared" si="13"/>
        <v>569.81330168898603</v>
      </c>
      <c r="R135" s="20">
        <f t="shared" si="13"/>
        <v>561.31554288792006</v>
      </c>
      <c r="S135" s="20">
        <f t="shared" si="13"/>
        <v>543.64250815522882</v>
      </c>
      <c r="T135" s="20">
        <f t="shared" si="13"/>
        <v>532.87627098261032</v>
      </c>
      <c r="U135" s="20">
        <f t="shared" si="13"/>
        <v>549.62807440677659</v>
      </c>
      <c r="V135" s="20">
        <f t="shared" si="13"/>
        <v>533.2225843214643</v>
      </c>
      <c r="W135" s="20">
        <f t="shared" si="13"/>
        <v>474.63581886787955</v>
      </c>
      <c r="X135" s="20">
        <f t="shared" si="13"/>
        <v>389.0000423850073</v>
      </c>
      <c r="Y135" s="20">
        <f t="shared" si="13"/>
        <v>316.4158056738388</v>
      </c>
      <c r="Z135" s="21">
        <f t="shared" si="14"/>
        <v>10237.533229999954</v>
      </c>
      <c r="AA135" s="22">
        <v>31</v>
      </c>
      <c r="AB135" s="33">
        <f t="shared" si="10"/>
        <v>10237.533229999955</v>
      </c>
      <c r="AC135" s="10">
        <f t="shared" si="11"/>
        <v>0</v>
      </c>
      <c r="AD135" s="10"/>
      <c r="AE135" s="48"/>
      <c r="AF135" s="49"/>
    </row>
    <row r="136" spans="1:32" ht="15.75" x14ac:dyDescent="0.25">
      <c r="A136" s="19">
        <v>43252</v>
      </c>
      <c r="B136" s="20">
        <f t="shared" ref="B136:B142" si="15">+B24*$AA24+B52*$AA52+B80*$AA80+B108*$AA108</f>
        <v>224.63726149633555</v>
      </c>
      <c r="C136" s="20">
        <f t="shared" si="13"/>
        <v>200.1387078547647</v>
      </c>
      <c r="D136" s="20">
        <f t="shared" si="13"/>
        <v>181.15052828085527</v>
      </c>
      <c r="E136" s="20">
        <f t="shared" si="13"/>
        <v>169.53500332565704</v>
      </c>
      <c r="F136" s="20">
        <f t="shared" si="13"/>
        <v>167.90796322552922</v>
      </c>
      <c r="G136" s="20">
        <f t="shared" si="13"/>
        <v>163.09065944502365</v>
      </c>
      <c r="H136" s="20">
        <f t="shared" si="13"/>
        <v>220.1136525314642</v>
      </c>
      <c r="I136" s="20">
        <f t="shared" si="13"/>
        <v>293.6885519291385</v>
      </c>
      <c r="J136" s="20">
        <f t="shared" si="13"/>
        <v>373.29122341745415</v>
      </c>
      <c r="K136" s="20">
        <f t="shared" si="13"/>
        <v>429.51019929798349</v>
      </c>
      <c r="L136" s="20">
        <f t="shared" si="13"/>
        <v>476.65345909459927</v>
      </c>
      <c r="M136" s="20">
        <f t="shared" si="13"/>
        <v>510.34916408372692</v>
      </c>
      <c r="N136" s="20">
        <f t="shared" si="13"/>
        <v>499.94748134165548</v>
      </c>
      <c r="O136" s="20">
        <f t="shared" si="13"/>
        <v>493.89083571945218</v>
      </c>
      <c r="P136" s="20">
        <f t="shared" si="13"/>
        <v>501.52776903168069</v>
      </c>
      <c r="Q136" s="20">
        <f t="shared" si="13"/>
        <v>495.99345451219136</v>
      </c>
      <c r="R136" s="20">
        <f t="shared" si="13"/>
        <v>478.27093002575339</v>
      </c>
      <c r="S136" s="20">
        <f t="shared" si="13"/>
        <v>448.98114791656604</v>
      </c>
      <c r="T136" s="20">
        <f t="shared" si="13"/>
        <v>409.67374268629226</v>
      </c>
      <c r="U136" s="20">
        <f t="shared" si="13"/>
        <v>425.68206990420134</v>
      </c>
      <c r="V136" s="20">
        <f t="shared" si="13"/>
        <v>417.31267188850654</v>
      </c>
      <c r="W136" s="20">
        <f t="shared" si="13"/>
        <v>389.19781373950292</v>
      </c>
      <c r="X136" s="20">
        <f t="shared" si="13"/>
        <v>332.68170994049842</v>
      </c>
      <c r="Y136" s="20">
        <f t="shared" si="13"/>
        <v>275.07754931114869</v>
      </c>
      <c r="Z136" s="21">
        <f t="shared" si="14"/>
        <v>8578.3035499999805</v>
      </c>
      <c r="AA136" s="22">
        <v>30</v>
      </c>
      <c r="AB136" s="33">
        <f t="shared" si="10"/>
        <v>8578.3035499999805</v>
      </c>
      <c r="AC136" s="10">
        <f t="shared" si="11"/>
        <v>0</v>
      </c>
      <c r="AD136" s="10"/>
      <c r="AE136" s="48"/>
      <c r="AF136" s="49"/>
    </row>
    <row r="137" spans="1:32" ht="15.75" x14ac:dyDescent="0.25">
      <c r="A137" s="19">
        <v>43282</v>
      </c>
      <c r="B137" s="20">
        <f t="shared" si="15"/>
        <v>243.24966618234998</v>
      </c>
      <c r="C137" s="20">
        <f t="shared" si="13"/>
        <v>192.73390470338393</v>
      </c>
      <c r="D137" s="20">
        <f t="shared" si="13"/>
        <v>175.4612333786676</v>
      </c>
      <c r="E137" s="20">
        <f t="shared" si="13"/>
        <v>162.7025809653843</v>
      </c>
      <c r="F137" s="20">
        <f t="shared" si="13"/>
        <v>159.81365514724183</v>
      </c>
      <c r="G137" s="20">
        <f t="shared" si="13"/>
        <v>167.32287913875078</v>
      </c>
      <c r="H137" s="20">
        <f t="shared" si="13"/>
        <v>219.91524596996436</v>
      </c>
      <c r="I137" s="20">
        <f t="shared" si="13"/>
        <v>285.68388851359407</v>
      </c>
      <c r="J137" s="20">
        <f t="shared" si="13"/>
        <v>366.59134402282916</v>
      </c>
      <c r="K137" s="20">
        <f t="shared" si="13"/>
        <v>418.83541860039571</v>
      </c>
      <c r="L137" s="20">
        <f t="shared" si="13"/>
        <v>474.88696922021569</v>
      </c>
      <c r="M137" s="20">
        <f t="shared" si="13"/>
        <v>510.80026345548862</v>
      </c>
      <c r="N137" s="20">
        <f t="shared" si="13"/>
        <v>501.99488636761225</v>
      </c>
      <c r="O137" s="20">
        <f t="shared" si="13"/>
        <v>497.91564498938317</v>
      </c>
      <c r="P137" s="20">
        <f t="shared" si="13"/>
        <v>503.63259425144224</v>
      </c>
      <c r="Q137" s="20">
        <f t="shared" si="13"/>
        <v>504.07290696399883</v>
      </c>
      <c r="R137" s="20">
        <f t="shared" si="13"/>
        <v>489.64833048707254</v>
      </c>
      <c r="S137" s="20">
        <f t="shared" si="13"/>
        <v>457.58956147803821</v>
      </c>
      <c r="T137" s="20">
        <f t="shared" si="13"/>
        <v>407.26322500914858</v>
      </c>
      <c r="U137" s="20">
        <f t="shared" si="13"/>
        <v>434.83002464595847</v>
      </c>
      <c r="V137" s="20">
        <f t="shared" si="13"/>
        <v>423.42993906611639</v>
      </c>
      <c r="W137" s="20">
        <f t="shared" si="13"/>
        <v>390.9893042094983</v>
      </c>
      <c r="X137" s="20">
        <f t="shared" si="13"/>
        <v>331.84255186641883</v>
      </c>
      <c r="Y137" s="20">
        <f t="shared" si="13"/>
        <v>276.0378913671027</v>
      </c>
      <c r="Z137" s="21">
        <f t="shared" si="14"/>
        <v>8597.2439100000574</v>
      </c>
      <c r="AA137" s="22">
        <v>31</v>
      </c>
      <c r="AB137" s="33">
        <f t="shared" si="10"/>
        <v>8597.2439100000556</v>
      </c>
      <c r="AC137" s="10">
        <f t="shared" si="11"/>
        <v>0</v>
      </c>
      <c r="AD137" s="10"/>
      <c r="AE137" s="48"/>
      <c r="AF137" s="49"/>
    </row>
    <row r="138" spans="1:32" ht="15.75" x14ac:dyDescent="0.25">
      <c r="A138" s="19">
        <v>43313</v>
      </c>
      <c r="B138" s="20">
        <f t="shared" si="15"/>
        <v>355.18323162934638</v>
      </c>
      <c r="C138" s="20">
        <f t="shared" si="13"/>
        <v>284.62508215599536</v>
      </c>
      <c r="D138" s="20">
        <f t="shared" si="13"/>
        <v>262.80082486018404</v>
      </c>
      <c r="E138" s="20">
        <f t="shared" si="13"/>
        <v>250.78478876004789</v>
      </c>
      <c r="F138" s="20">
        <f t="shared" si="13"/>
        <v>253.32153162951158</v>
      </c>
      <c r="G138" s="20">
        <f t="shared" si="13"/>
        <v>273.88106290336975</v>
      </c>
      <c r="H138" s="20">
        <f t="shared" si="13"/>
        <v>343.42732206846625</v>
      </c>
      <c r="I138" s="20">
        <f t="shared" si="13"/>
        <v>427.60693444212171</v>
      </c>
      <c r="J138" s="20">
        <f t="shared" si="13"/>
        <v>532.99006797403388</v>
      </c>
      <c r="K138" s="20">
        <f t="shared" si="13"/>
        <v>600.15776042311973</v>
      </c>
      <c r="L138" s="20">
        <f t="shared" si="13"/>
        <v>672.27433582345179</v>
      </c>
      <c r="M138" s="20">
        <f t="shared" si="13"/>
        <v>719.7743180593028</v>
      </c>
      <c r="N138" s="20">
        <f t="shared" si="13"/>
        <v>691.9510482412652</v>
      </c>
      <c r="O138" s="20">
        <f t="shared" si="13"/>
        <v>682.69909896531328</v>
      </c>
      <c r="P138" s="20">
        <f t="shared" si="13"/>
        <v>697.19338001175959</v>
      </c>
      <c r="Q138" s="20">
        <f t="shared" si="13"/>
        <v>699.12002644069207</v>
      </c>
      <c r="R138" s="20">
        <f t="shared" si="13"/>
        <v>684.46003655000527</v>
      </c>
      <c r="S138" s="20">
        <f t="shared" si="13"/>
        <v>657.69639729673486</v>
      </c>
      <c r="T138" s="20">
        <f t="shared" si="13"/>
        <v>627.02165926540511</v>
      </c>
      <c r="U138" s="20">
        <f t="shared" si="13"/>
        <v>660.37639008825181</v>
      </c>
      <c r="V138" s="20">
        <f t="shared" si="13"/>
        <v>631.82027925918476</v>
      </c>
      <c r="W138" s="20">
        <f t="shared" si="13"/>
        <v>577.8733865721116</v>
      </c>
      <c r="X138" s="20">
        <f t="shared" si="13"/>
        <v>489.71449497296885</v>
      </c>
      <c r="Y138" s="20">
        <f t="shared" si="13"/>
        <v>402.82591160737206</v>
      </c>
      <c r="Z138" s="21">
        <f t="shared" si="14"/>
        <v>12479.579370000014</v>
      </c>
      <c r="AA138" s="22">
        <v>31</v>
      </c>
      <c r="AB138" s="33">
        <f t="shared" si="10"/>
        <v>12479.579370000016</v>
      </c>
      <c r="AC138" s="10">
        <f t="shared" si="11"/>
        <v>0</v>
      </c>
      <c r="AD138" s="10"/>
      <c r="AE138" s="48"/>
      <c r="AF138" s="49"/>
    </row>
    <row r="139" spans="1:32" ht="15.75" x14ac:dyDescent="0.25">
      <c r="A139" s="19">
        <v>43344</v>
      </c>
      <c r="B139" s="20">
        <f t="shared" si="15"/>
        <v>325.9922962948487</v>
      </c>
      <c r="C139" s="20">
        <f t="shared" si="13"/>
        <v>257.26402283129045</v>
      </c>
      <c r="D139" s="20">
        <f t="shared" si="13"/>
        <v>238.13080470795802</v>
      </c>
      <c r="E139" s="20">
        <f t="shared" si="13"/>
        <v>224.89222518306281</v>
      </c>
      <c r="F139" s="20">
        <f t="shared" si="13"/>
        <v>226.66728968301959</v>
      </c>
      <c r="G139" s="20">
        <f t="shared" si="13"/>
        <v>243.87225096370452</v>
      </c>
      <c r="H139" s="20">
        <f t="shared" si="13"/>
        <v>307.60428707022191</v>
      </c>
      <c r="I139" s="20">
        <f t="shared" si="13"/>
        <v>384.27757604130232</v>
      </c>
      <c r="J139" s="20">
        <f t="shared" si="13"/>
        <v>477.09988029255442</v>
      </c>
      <c r="K139" s="20">
        <f t="shared" si="13"/>
        <v>541.95928635506937</v>
      </c>
      <c r="L139" s="20">
        <f t="shared" si="13"/>
        <v>602.890432312847</v>
      </c>
      <c r="M139" s="20">
        <f t="shared" si="13"/>
        <v>638.38868054066529</v>
      </c>
      <c r="N139" s="20">
        <f t="shared" si="13"/>
        <v>623.19125402109319</v>
      </c>
      <c r="O139" s="20">
        <f t="shared" si="13"/>
        <v>609.66940991052775</v>
      </c>
      <c r="P139" s="20">
        <f t="shared" si="13"/>
        <v>621.26516779210795</v>
      </c>
      <c r="Q139" s="20">
        <f t="shared" si="13"/>
        <v>623.25369731226283</v>
      </c>
      <c r="R139" s="20">
        <f t="shared" si="13"/>
        <v>610.59353013051168</v>
      </c>
      <c r="S139" s="20">
        <f t="shared" si="13"/>
        <v>586.11887776349727</v>
      </c>
      <c r="T139" s="20">
        <f t="shared" si="13"/>
        <v>572.62648424025178</v>
      </c>
      <c r="U139" s="20">
        <f t="shared" si="13"/>
        <v>569.56759447409308</v>
      </c>
      <c r="V139" s="20">
        <f t="shared" si="13"/>
        <v>558.79631787083099</v>
      </c>
      <c r="W139" s="20">
        <f t="shared" si="13"/>
        <v>512.92309890902322</v>
      </c>
      <c r="X139" s="20">
        <f t="shared" si="13"/>
        <v>430.70826335756163</v>
      </c>
      <c r="Y139" s="20">
        <f t="shared" si="13"/>
        <v>355.19777194169922</v>
      </c>
      <c r="Z139" s="21">
        <f t="shared" si="14"/>
        <v>11142.950500000003</v>
      </c>
      <c r="AA139" s="22">
        <v>30</v>
      </c>
      <c r="AB139" s="33">
        <f t="shared" si="10"/>
        <v>11142.950500000006</v>
      </c>
      <c r="AC139" s="10">
        <f t="shared" si="11"/>
        <v>0</v>
      </c>
      <c r="AD139" s="10"/>
      <c r="AE139" s="48"/>
      <c r="AF139" s="49"/>
    </row>
    <row r="140" spans="1:32" ht="15.75" x14ac:dyDescent="0.25">
      <c r="A140" s="19">
        <v>43374</v>
      </c>
      <c r="B140" s="20">
        <f t="shared" si="15"/>
        <v>245.16948421550754</v>
      </c>
      <c r="C140" s="20">
        <f t="shared" si="13"/>
        <v>192.79678329013237</v>
      </c>
      <c r="D140" s="20">
        <f t="shared" si="13"/>
        <v>174.03121008726995</v>
      </c>
      <c r="E140" s="20">
        <f t="shared" si="13"/>
        <v>162.21982670312707</v>
      </c>
      <c r="F140" s="20">
        <f t="shared" si="13"/>
        <v>160.15331481135715</v>
      </c>
      <c r="G140" s="20">
        <f t="shared" si="13"/>
        <v>173.36144613990371</v>
      </c>
      <c r="H140" s="20">
        <f t="shared" si="13"/>
        <v>234.55176767596467</v>
      </c>
      <c r="I140" s="20">
        <f t="shared" si="13"/>
        <v>303.05714837548976</v>
      </c>
      <c r="J140" s="20">
        <f t="shared" si="13"/>
        <v>379.25667543238922</v>
      </c>
      <c r="K140" s="20">
        <f t="shared" si="13"/>
        <v>435.2188114829728</v>
      </c>
      <c r="L140" s="20">
        <f t="shared" si="13"/>
        <v>489.47511875770971</v>
      </c>
      <c r="M140" s="20">
        <f t="shared" si="13"/>
        <v>530.26762371927714</v>
      </c>
      <c r="N140" s="20">
        <f t="shared" si="13"/>
        <v>514.2846499766049</v>
      </c>
      <c r="O140" s="20">
        <f t="shared" si="13"/>
        <v>504.2162228581625</v>
      </c>
      <c r="P140" s="20">
        <f t="shared" si="13"/>
        <v>512.09126052498357</v>
      </c>
      <c r="Q140" s="20">
        <f t="shared" si="13"/>
        <v>503.12328867801932</v>
      </c>
      <c r="R140" s="20">
        <f t="shared" si="13"/>
        <v>495.67830097332086</v>
      </c>
      <c r="S140" s="20">
        <f t="shared" si="13"/>
        <v>477.31477176808249</v>
      </c>
      <c r="T140" s="20">
        <f t="shared" si="13"/>
        <v>457.2451528849233</v>
      </c>
      <c r="U140" s="20">
        <f t="shared" si="13"/>
        <v>451.51237693271167</v>
      </c>
      <c r="V140" s="20">
        <f t="shared" si="13"/>
        <v>435.10229887162336</v>
      </c>
      <c r="W140" s="20">
        <f t="shared" si="13"/>
        <v>405.58839268759255</v>
      </c>
      <c r="X140" s="20">
        <f t="shared" si="13"/>
        <v>339.97542800300005</v>
      </c>
      <c r="Y140" s="20">
        <f t="shared" si="13"/>
        <v>280.37985514985593</v>
      </c>
      <c r="Z140" s="21">
        <f t="shared" si="14"/>
        <v>8856.0712099999819</v>
      </c>
      <c r="AA140" s="22">
        <v>31</v>
      </c>
      <c r="AB140" s="33">
        <f t="shared" si="10"/>
        <v>8856.0712099999819</v>
      </c>
      <c r="AC140" s="10">
        <f t="shared" si="11"/>
        <v>0</v>
      </c>
      <c r="AD140" s="10"/>
      <c r="AE140" s="48"/>
      <c r="AF140" s="49"/>
    </row>
    <row r="141" spans="1:32" ht="15.75" x14ac:dyDescent="0.25">
      <c r="A141" s="19">
        <v>43405</v>
      </c>
      <c r="B141" s="20">
        <f t="shared" si="15"/>
        <v>218.86784633129972</v>
      </c>
      <c r="C141" s="20">
        <f t="shared" si="13"/>
        <v>192.15384684221493</v>
      </c>
      <c r="D141" s="20">
        <f t="shared" si="13"/>
        <v>176.14564470751085</v>
      </c>
      <c r="E141" s="20">
        <f t="shared" si="13"/>
        <v>166.22417685315116</v>
      </c>
      <c r="F141" s="20">
        <f t="shared" si="13"/>
        <v>164.54212404365819</v>
      </c>
      <c r="G141" s="20">
        <f t="shared" si="13"/>
        <v>171.84887921520738</v>
      </c>
      <c r="H141" s="20">
        <f t="shared" si="13"/>
        <v>236.62556208096044</v>
      </c>
      <c r="I141" s="20">
        <f t="shared" si="13"/>
        <v>307.33808280630149</v>
      </c>
      <c r="J141" s="20">
        <f t="shared" si="13"/>
        <v>382.70961542927927</v>
      </c>
      <c r="K141" s="20">
        <f t="shared" si="13"/>
        <v>438.29215708166237</v>
      </c>
      <c r="L141" s="20">
        <f t="shared" si="13"/>
        <v>488.42162504355161</v>
      </c>
      <c r="M141" s="20">
        <f t="shared" si="13"/>
        <v>522.88164581097601</v>
      </c>
      <c r="N141" s="20">
        <f t="shared" si="13"/>
        <v>515.3583667590575</v>
      </c>
      <c r="O141" s="20">
        <f t="shared" si="13"/>
        <v>506.44887602970306</v>
      </c>
      <c r="P141" s="20">
        <f t="shared" si="13"/>
        <v>514.47328885767331</v>
      </c>
      <c r="Q141" s="20">
        <f t="shared" si="13"/>
        <v>516.29329989261623</v>
      </c>
      <c r="R141" s="20">
        <f t="shared" si="13"/>
        <v>500.22615017811302</v>
      </c>
      <c r="S141" s="20">
        <f t="shared" si="13"/>
        <v>495.11216066038321</v>
      </c>
      <c r="T141" s="20">
        <f t="shared" si="13"/>
        <v>487.79805070967882</v>
      </c>
      <c r="U141" s="20">
        <f t="shared" si="13"/>
        <v>477.10296067282553</v>
      </c>
      <c r="V141" s="20">
        <f t="shared" ref="C141:AR142" si="16">+V29*$AA29+V57*$AA57+V85*$AA85+V113*$AA113</f>
        <v>456.19655233894315</v>
      </c>
      <c r="W141" s="20">
        <f t="shared" si="16"/>
        <v>415.56148622994482</v>
      </c>
      <c r="X141" s="20">
        <f t="shared" si="16"/>
        <v>343.99381599431763</v>
      </c>
      <c r="Y141" s="20">
        <f t="shared" si="16"/>
        <v>276.96848543095695</v>
      </c>
      <c r="Z141" s="21">
        <f t="shared" si="14"/>
        <v>8971.5846999999867</v>
      </c>
      <c r="AA141" s="22">
        <v>30</v>
      </c>
      <c r="AB141" s="33">
        <f t="shared" si="10"/>
        <v>8971.5846999999867</v>
      </c>
      <c r="AC141" s="10">
        <f t="shared" si="11"/>
        <v>0</v>
      </c>
      <c r="AD141" s="10"/>
      <c r="AE141" s="48"/>
      <c r="AF141" s="49"/>
    </row>
    <row r="142" spans="1:32" ht="16.5" thickBot="1" x14ac:dyDescent="0.3">
      <c r="A142" s="24">
        <v>43435</v>
      </c>
      <c r="B142" s="25">
        <f t="shared" si="15"/>
        <v>247.71038345248465</v>
      </c>
      <c r="C142" s="25">
        <f t="shared" si="16"/>
        <v>209.89203092390747</v>
      </c>
      <c r="D142" s="25">
        <f t="shared" si="16"/>
        <v>195.40524598407436</v>
      </c>
      <c r="E142" s="25">
        <f t="shared" si="16"/>
        <v>179.39559821952008</v>
      </c>
      <c r="F142" s="25">
        <f t="shared" si="16"/>
        <v>171.90457858624927</v>
      </c>
      <c r="G142" s="25">
        <f t="shared" si="16"/>
        <v>182.13235986889396</v>
      </c>
      <c r="H142" s="25">
        <f t="shared" si="16"/>
        <v>236.74233660642784</v>
      </c>
      <c r="I142" s="25">
        <f t="shared" si="16"/>
        <v>310.85855184732549</v>
      </c>
      <c r="J142" s="25">
        <f t="shared" si="16"/>
        <v>407.44658401811239</v>
      </c>
      <c r="K142" s="25">
        <f t="shared" si="16"/>
        <v>466.86950789009461</v>
      </c>
      <c r="L142" s="25">
        <f t="shared" si="16"/>
        <v>518.12206497221598</v>
      </c>
      <c r="M142" s="25">
        <f t="shared" si="16"/>
        <v>558.81596092174948</v>
      </c>
      <c r="N142" s="25">
        <f t="shared" si="16"/>
        <v>560.0256014225713</v>
      </c>
      <c r="O142" s="25">
        <f t="shared" si="16"/>
        <v>549.21640146476022</v>
      </c>
      <c r="P142" s="25">
        <f t="shared" si="16"/>
        <v>551.62138819111726</v>
      </c>
      <c r="Q142" s="25">
        <f t="shared" si="16"/>
        <v>548.00591460246108</v>
      </c>
      <c r="R142" s="25">
        <f t="shared" si="16"/>
        <v>531.72066744124777</v>
      </c>
      <c r="S142" s="25">
        <f t="shared" si="16"/>
        <v>517.92919083369407</v>
      </c>
      <c r="T142" s="25">
        <f t="shared" si="16"/>
        <v>495.73190054992693</v>
      </c>
      <c r="U142" s="25">
        <f t="shared" si="16"/>
        <v>493.48197746606559</v>
      </c>
      <c r="V142" s="25">
        <f t="shared" si="16"/>
        <v>463.07898474094418</v>
      </c>
      <c r="W142" s="25">
        <f t="shared" si="16"/>
        <v>428.52953023010127</v>
      </c>
      <c r="X142" s="25">
        <f t="shared" si="16"/>
        <v>368.97516525234698</v>
      </c>
      <c r="Y142" s="25">
        <f t="shared" si="16"/>
        <v>304.46366451376946</v>
      </c>
      <c r="Z142" s="26">
        <f t="shared" si="14"/>
        <v>9498.0755900000622</v>
      </c>
      <c r="AA142" s="27">
        <v>31</v>
      </c>
      <c r="AB142" s="28">
        <f t="shared" si="10"/>
        <v>9498.0755900000604</v>
      </c>
      <c r="AC142" s="10">
        <f t="shared" si="11"/>
        <v>0</v>
      </c>
      <c r="AD142" s="10"/>
      <c r="AE142" s="48"/>
      <c r="AF142" s="49"/>
    </row>
  </sheetData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 Requeridas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D. Caicedo Aristizabal</dc:creator>
  <cp:lastModifiedBy>Juan D. Caicedo Aristizabal</cp:lastModifiedBy>
  <dcterms:created xsi:type="dcterms:W3CDTF">2015-11-04T21:48:08Z</dcterms:created>
  <dcterms:modified xsi:type="dcterms:W3CDTF">2015-11-04T21:51:16Z</dcterms:modified>
</cp:coreProperties>
</file>